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30_休眠預金/10_住宅プロジェクト/01 公募要項/02 応募用紙（様式1～13）/"/>
    </mc:Choice>
  </mc:AlternateContent>
  <xr:revisionPtr revIDLastSave="1333" documentId="8_{8B40B696-AAD7-4581-93E7-773B96160941}" xr6:coauthVersionLast="45" xr6:coauthVersionMax="45" xr10:uidLastSave="{BDF0449A-2884-4CEE-831B-CFBCD6682515}"/>
  <bookViews>
    <workbookView xWindow="-108" yWindow="-108" windowWidth="23256" windowHeight="12576" tabRatio="893" activeTab="5" xr2:uid="{88E93775-8B87-4AF7-9DEC-F18DBD8CE7BF}"/>
  </bookViews>
  <sheets>
    <sheet name="総括表" sheetId="6" r:id="rId1"/>
    <sheet name="2020年度分" sheetId="12" r:id="rId2"/>
    <sheet name="2021年度分" sheetId="13" r:id="rId3"/>
    <sheet name="2022年度分" sheetId="14" r:id="rId4"/>
    <sheet name="融資返済計画" sheetId="7" r:id="rId5"/>
    <sheet name="【記入例】2020年度" sheetId="8" r:id="rId6"/>
    <sheet name="【記入例】融資返済計画" sheetId="15" r:id="rId7"/>
    <sheet name="【参考】記入方法" sheetId="11" r:id="rId8"/>
    <sheet name="【参考】総事業費と助成額等の関係"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15" l="1"/>
  <c r="C11" i="15"/>
  <c r="E4" i="14"/>
  <c r="E4" i="13"/>
  <c r="D4" i="6"/>
  <c r="E3" i="14"/>
  <c r="E3" i="13"/>
  <c r="D3" i="6"/>
  <c r="G12" i="6"/>
  <c r="F12" i="6"/>
  <c r="E12" i="6"/>
  <c r="F63" i="14"/>
  <c r="D40" i="6" s="1"/>
  <c r="E40" i="6" s="1"/>
  <c r="H46" i="14"/>
  <c r="G46" i="14"/>
  <c r="F45" i="14"/>
  <c r="F44" i="14"/>
  <c r="F43" i="14"/>
  <c r="F42" i="14"/>
  <c r="F41" i="14"/>
  <c r="F40" i="14"/>
  <c r="F39" i="14"/>
  <c r="F38" i="14"/>
  <c r="H37" i="14"/>
  <c r="H47" i="14" s="1"/>
  <c r="F29" i="6" s="1"/>
  <c r="G37" i="14"/>
  <c r="G47" i="14" s="1"/>
  <c r="E29" i="6" s="1"/>
  <c r="F36" i="14"/>
  <c r="F35" i="14"/>
  <c r="H33" i="14"/>
  <c r="G33" i="14"/>
  <c r="F32" i="14"/>
  <c r="F31" i="14"/>
  <c r="F30" i="14"/>
  <c r="F29" i="14"/>
  <c r="F28" i="14"/>
  <c r="F27" i="14"/>
  <c r="F26" i="14"/>
  <c r="H25" i="14"/>
  <c r="G25" i="14"/>
  <c r="F24" i="14"/>
  <c r="F23" i="14"/>
  <c r="F25" i="14" s="1"/>
  <c r="F63" i="13"/>
  <c r="D39" i="6" s="1"/>
  <c r="E39" i="6" s="1"/>
  <c r="H46" i="13"/>
  <c r="H50" i="13" s="1"/>
  <c r="G46" i="13"/>
  <c r="F45" i="13"/>
  <c r="F44" i="13"/>
  <c r="F43" i="13"/>
  <c r="F42" i="13"/>
  <c r="F41" i="13"/>
  <c r="F40" i="13"/>
  <c r="F39" i="13"/>
  <c r="F38" i="13"/>
  <c r="H37" i="13"/>
  <c r="G37" i="13"/>
  <c r="G47" i="13" s="1"/>
  <c r="E26" i="6" s="1"/>
  <c r="F36" i="13"/>
  <c r="F35" i="13"/>
  <c r="F37" i="13" s="1"/>
  <c r="H33" i="13"/>
  <c r="G33" i="13"/>
  <c r="G50" i="13" s="1"/>
  <c r="F32" i="13"/>
  <c r="F31" i="13"/>
  <c r="F30" i="13"/>
  <c r="F29" i="13"/>
  <c r="F28" i="13"/>
  <c r="F27" i="13"/>
  <c r="F26" i="13"/>
  <c r="H25" i="13"/>
  <c r="H49" i="13" s="1"/>
  <c r="G25" i="13"/>
  <c r="G49" i="13" s="1"/>
  <c r="F24" i="13"/>
  <c r="F23" i="13"/>
  <c r="F25" i="13" s="1"/>
  <c r="F63" i="12"/>
  <c r="F16" i="12" s="1"/>
  <c r="E15" i="6" s="1"/>
  <c r="H46" i="12"/>
  <c r="G46" i="12"/>
  <c r="F45" i="12"/>
  <c r="F44" i="12"/>
  <c r="F43" i="12"/>
  <c r="F42" i="12"/>
  <c r="F41" i="12"/>
  <c r="F40" i="12"/>
  <c r="F39" i="12"/>
  <c r="F38" i="12"/>
  <c r="H37" i="12"/>
  <c r="G37" i="12"/>
  <c r="G47" i="12" s="1"/>
  <c r="E23" i="6" s="1"/>
  <c r="F36" i="12"/>
  <c r="F35" i="12"/>
  <c r="F37" i="12" s="1"/>
  <c r="H33" i="12"/>
  <c r="G33" i="12"/>
  <c r="F32" i="12"/>
  <c r="F31" i="12"/>
  <c r="F30" i="12"/>
  <c r="F29" i="12"/>
  <c r="F28" i="12"/>
  <c r="F27" i="12"/>
  <c r="F26" i="12"/>
  <c r="H25" i="12"/>
  <c r="H49" i="12" s="1"/>
  <c r="G25" i="12"/>
  <c r="G49" i="12" s="1"/>
  <c r="F24" i="12"/>
  <c r="F23" i="12"/>
  <c r="F25" i="12" s="1"/>
  <c r="F30" i="8"/>
  <c r="F16" i="13" l="1"/>
  <c r="F15" i="6" s="1"/>
  <c r="H49" i="14"/>
  <c r="F37" i="14"/>
  <c r="G49" i="14"/>
  <c r="G50" i="14"/>
  <c r="E32" i="6"/>
  <c r="F33" i="13"/>
  <c r="H47" i="13"/>
  <c r="F26" i="6" s="1"/>
  <c r="F33" i="14"/>
  <c r="F34" i="14" s="1"/>
  <c r="H50" i="14"/>
  <c r="F16" i="14"/>
  <c r="G15" i="6" s="1"/>
  <c r="F49" i="12"/>
  <c r="F46" i="13"/>
  <c r="F47" i="13" s="1"/>
  <c r="F46" i="14"/>
  <c r="F47" i="14" s="1"/>
  <c r="H50" i="12"/>
  <c r="D38" i="6"/>
  <c r="E38" i="6" s="1"/>
  <c r="D29" i="6"/>
  <c r="D26" i="6"/>
  <c r="F49" i="14"/>
  <c r="I47" i="14"/>
  <c r="G34" i="14"/>
  <c r="E28" i="6" s="1"/>
  <c r="H34" i="14"/>
  <c r="F34" i="13"/>
  <c r="F49" i="13"/>
  <c r="F50" i="13"/>
  <c r="I47" i="13"/>
  <c r="G34" i="13"/>
  <c r="H34" i="13"/>
  <c r="G50" i="12"/>
  <c r="F33" i="12"/>
  <c r="H47" i="12"/>
  <c r="F46" i="12"/>
  <c r="F47" i="12" s="1"/>
  <c r="G34" i="12"/>
  <c r="H34" i="12"/>
  <c r="F24" i="8"/>
  <c r="F36" i="8"/>
  <c r="F32" i="8"/>
  <c r="F31" i="8"/>
  <c r="F45" i="8"/>
  <c r="F44" i="8"/>
  <c r="F43" i="8"/>
  <c r="H46" i="8"/>
  <c r="G46" i="8"/>
  <c r="G47" i="8" s="1"/>
  <c r="H37" i="8"/>
  <c r="G37" i="8"/>
  <c r="H33" i="8"/>
  <c r="H34" i="8" s="1"/>
  <c r="I34" i="8" s="1"/>
  <c r="G33" i="8"/>
  <c r="H25" i="8"/>
  <c r="G25" i="8"/>
  <c r="F48" i="14" l="1"/>
  <c r="H51" i="14" s="1"/>
  <c r="I51" i="14" s="1"/>
  <c r="G48" i="14"/>
  <c r="I34" i="14"/>
  <c r="F28" i="6"/>
  <c r="D28" i="6" s="1"/>
  <c r="D30" i="6" s="1"/>
  <c r="G48" i="13"/>
  <c r="F10" i="13" s="1"/>
  <c r="F11" i="6" s="1"/>
  <c r="E25" i="6"/>
  <c r="I34" i="13"/>
  <c r="F25" i="6"/>
  <c r="H47" i="8"/>
  <c r="I47" i="8" s="1"/>
  <c r="H48" i="14"/>
  <c r="G63" i="14" s="1"/>
  <c r="G64" i="14" s="1"/>
  <c r="G34" i="8"/>
  <c r="G48" i="8" s="1"/>
  <c r="H48" i="13"/>
  <c r="G63" i="13" s="1"/>
  <c r="G64" i="13" s="1"/>
  <c r="F50" i="14"/>
  <c r="F48" i="13"/>
  <c r="D41" i="6"/>
  <c r="E41" i="6" s="1"/>
  <c r="I47" i="12"/>
  <c r="F23" i="6"/>
  <c r="F32" i="6" s="1"/>
  <c r="I34" i="12"/>
  <c r="F22" i="6"/>
  <c r="G48" i="12"/>
  <c r="F10" i="12" s="1"/>
  <c r="E11" i="6" s="1"/>
  <c r="E22" i="6"/>
  <c r="F9" i="14"/>
  <c r="G10" i="6" s="1"/>
  <c r="F10" i="14"/>
  <c r="G11" i="6" s="1"/>
  <c r="H51" i="13"/>
  <c r="I51" i="13" s="1"/>
  <c r="F34" i="12"/>
  <c r="F48" i="12" s="1"/>
  <c r="F50" i="12"/>
  <c r="H48" i="12"/>
  <c r="G63" i="12" s="1"/>
  <c r="G64" i="12" s="1"/>
  <c r="D12" i="6"/>
  <c r="G51" i="13" l="1"/>
  <c r="G51" i="14"/>
  <c r="E31" i="6"/>
  <c r="H48" i="8"/>
  <c r="F9" i="13"/>
  <c r="F10" i="6" s="1"/>
  <c r="D25" i="6"/>
  <c r="D27" i="6" s="1"/>
  <c r="D11" i="6"/>
  <c r="F31" i="6"/>
  <c r="D23" i="6"/>
  <c r="D32" i="6" s="1"/>
  <c r="D22" i="6"/>
  <c r="G51" i="12"/>
  <c r="F12" i="14"/>
  <c r="I9" i="14" s="1"/>
  <c r="I16" i="14"/>
  <c r="F12" i="13"/>
  <c r="I9" i="13" s="1"/>
  <c r="I16" i="13"/>
  <c r="F9" i="12"/>
  <c r="H51" i="12"/>
  <c r="I51" i="12" s="1"/>
  <c r="F30" i="6"/>
  <c r="E30" i="6"/>
  <c r="F27" i="6"/>
  <c r="E27" i="6"/>
  <c r="F29" i="8"/>
  <c r="F61" i="8"/>
  <c r="F16" i="8" s="1"/>
  <c r="F42" i="8"/>
  <c r="F41" i="8"/>
  <c r="F40" i="8"/>
  <c r="F39" i="8"/>
  <c r="F38" i="8"/>
  <c r="F35" i="8"/>
  <c r="F37" i="8" s="1"/>
  <c r="F28" i="8"/>
  <c r="F27" i="8"/>
  <c r="F26" i="8"/>
  <c r="F23" i="8"/>
  <c r="F25" i="8" s="1"/>
  <c r="D31" i="6" l="1"/>
  <c r="I10" i="13"/>
  <c r="D24" i="6"/>
  <c r="D33" i="6" s="1"/>
  <c r="F12" i="12"/>
  <c r="F17" i="12" s="1"/>
  <c r="E10" i="6"/>
  <c r="I11" i="14"/>
  <c r="F17" i="14"/>
  <c r="I10" i="14"/>
  <c r="I11" i="13"/>
  <c r="F17" i="13"/>
  <c r="I16" i="12"/>
  <c r="F46" i="8"/>
  <c r="F47" i="8" s="1"/>
  <c r="F33" i="8"/>
  <c r="F34" i="8" s="1"/>
  <c r="G30" i="6"/>
  <c r="G27" i="6"/>
  <c r="C21" i="7"/>
  <c r="C11" i="7"/>
  <c r="I11" i="12" l="1"/>
  <c r="I9" i="12"/>
  <c r="I10" i="12"/>
  <c r="F48" i="8"/>
  <c r="F9" i="8"/>
  <c r="F10" i="8"/>
  <c r="G13" i="6"/>
  <c r="G16" i="6" s="1"/>
  <c r="F13" i="6"/>
  <c r="F16" i="6" s="1"/>
  <c r="D15" i="6"/>
  <c r="F12" i="8" l="1"/>
  <c r="E24" i="6"/>
  <c r="G61" i="8"/>
  <c r="G62" i="8" s="1"/>
  <c r="G49" i="8"/>
  <c r="F24" i="6"/>
  <c r="I16" i="8"/>
  <c r="H49" i="8"/>
  <c r="I49" i="8" s="1"/>
  <c r="G24" i="6" l="1"/>
  <c r="I11" i="8"/>
  <c r="I9" i="8"/>
  <c r="I10" i="8"/>
  <c r="F17" i="8"/>
  <c r="E33" i="6"/>
  <c r="F33" i="6"/>
  <c r="D10" i="6"/>
  <c r="H15" i="6" s="1"/>
  <c r="D13" i="6" l="1"/>
  <c r="G33" i="6"/>
  <c r="E13" i="6"/>
  <c r="H11" i="6" l="1"/>
  <c r="H12" i="6"/>
  <c r="H10" i="6"/>
  <c r="D16" i="6"/>
  <c r="E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Igarashi</author>
  </authors>
  <commentList>
    <comment ref="E10" authorId="0" shapeId="0" xr:uid="{A22A571C-65F2-4CCD-8C09-ADC2CC1FA12B}">
      <text>
        <r>
          <rPr>
            <b/>
            <sz val="10"/>
            <color indexed="81"/>
            <rFont val="MS P ゴシック"/>
            <family val="3"/>
            <charset val="128"/>
          </rPr>
          <t>※2020年度に限り助成金の上限を、</t>
        </r>
        <r>
          <rPr>
            <b/>
            <u/>
            <sz val="10"/>
            <color indexed="81"/>
            <rFont val="MS P ゴシック"/>
            <family val="3"/>
            <charset val="128"/>
          </rPr>
          <t>2020万円まで</t>
        </r>
        <r>
          <rPr>
            <b/>
            <sz val="10"/>
            <color indexed="81"/>
            <rFont val="MS P ゴシック"/>
            <family val="3"/>
            <charset val="128"/>
          </rPr>
          <t>としています。</t>
        </r>
      </text>
    </comment>
    <comment ref="F24" authorId="0" shapeId="0" xr:uid="{0355C40B-5F5F-416D-A3A8-634E4CCFB33A}">
      <text>
        <r>
          <rPr>
            <b/>
            <sz val="10"/>
            <color indexed="81"/>
            <rFont val="MS P ゴシック"/>
            <family val="3"/>
            <charset val="128"/>
          </rPr>
          <t>※2020年度に限り助成金の上限を、</t>
        </r>
        <r>
          <rPr>
            <b/>
            <u/>
            <sz val="10"/>
            <color indexed="81"/>
            <rFont val="MS P ゴシック"/>
            <family val="3"/>
            <charset val="128"/>
          </rPr>
          <t>2020万円まで</t>
        </r>
        <r>
          <rPr>
            <b/>
            <sz val="10"/>
            <color indexed="81"/>
            <rFont val="MS P ゴシック"/>
            <family val="3"/>
            <charset val="128"/>
          </rPr>
          <t>としています。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Igarashi</author>
  </authors>
  <commentList>
    <comment ref="F9" authorId="0" shapeId="0" xr:uid="{97B82E1F-74BD-414D-8882-FB47C548C382}">
      <text>
        <r>
          <rPr>
            <b/>
            <sz val="10"/>
            <color indexed="81"/>
            <rFont val="MS P ゴシック"/>
            <family val="3"/>
            <charset val="128"/>
          </rPr>
          <t>※2020年度に限り助成金の上限を、</t>
        </r>
        <r>
          <rPr>
            <b/>
            <u/>
            <sz val="10"/>
            <color indexed="81"/>
            <rFont val="MS P ゴシック"/>
            <family val="3"/>
            <charset val="128"/>
          </rPr>
          <t>2020万円まで</t>
        </r>
        <r>
          <rPr>
            <b/>
            <sz val="10"/>
            <color indexed="81"/>
            <rFont val="MS P ゴシック"/>
            <family val="3"/>
            <charset val="128"/>
          </rPr>
          <t>としています。</t>
        </r>
      </text>
    </comment>
    <comment ref="F11" authorId="0" shapeId="0" xr:uid="{33AD3720-8984-4D80-BB48-12FF0E4B42E7}">
      <text>
        <r>
          <rPr>
            <b/>
            <sz val="10"/>
            <color indexed="81"/>
            <rFont val="MS P ゴシック"/>
            <family val="3"/>
            <charset val="128"/>
          </rPr>
          <t>融資を受ける予定の団体は、</t>
        </r>
        <r>
          <rPr>
            <b/>
            <u/>
            <sz val="10"/>
            <color indexed="81"/>
            <rFont val="MS P ゴシック"/>
            <family val="3"/>
            <charset val="128"/>
          </rPr>
          <t>枠外下部</t>
        </r>
        <r>
          <rPr>
            <b/>
            <sz val="10"/>
            <color indexed="81"/>
            <rFont val="MS P ゴシック"/>
            <family val="3"/>
            <charset val="128"/>
          </rPr>
          <t>に自己資金の内訳も入力してください。</t>
        </r>
      </text>
    </comment>
    <comment ref="B23" authorId="0" shapeId="0" xr:uid="{52E8BBDF-3703-4B0B-BDD7-E85653F74FA8}">
      <text>
        <r>
          <rPr>
            <b/>
            <sz val="10"/>
            <color indexed="81"/>
            <rFont val="MS P ゴシック"/>
            <family val="3"/>
            <charset val="128"/>
          </rPr>
          <t>当助成事業は直接事業費だけが対象となります。
事務所費などの管理的経費の計上はできませんのでご注意ください。</t>
        </r>
      </text>
    </comment>
    <comment ref="H48" authorId="0" shapeId="0" xr:uid="{B026C673-638C-4578-9E92-2767AAB11339}">
      <text>
        <r>
          <rPr>
            <b/>
            <sz val="10"/>
            <color indexed="81"/>
            <rFont val="MS P ゴシック"/>
            <family val="3"/>
            <charset val="128"/>
          </rPr>
          <t>※2020年度に限り助成金の上限を、
　</t>
        </r>
        <r>
          <rPr>
            <b/>
            <u/>
            <sz val="10"/>
            <color indexed="81"/>
            <rFont val="MS P ゴシック"/>
            <family val="3"/>
            <charset val="128"/>
          </rPr>
          <t>2020万円まで</t>
        </r>
        <r>
          <rPr>
            <b/>
            <sz val="10"/>
            <color indexed="81"/>
            <rFont val="MS P ゴシック"/>
            <family val="3"/>
            <charset val="128"/>
          </rPr>
          <t>としています。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Igarashi</author>
  </authors>
  <commentList>
    <comment ref="F11" authorId="0" shapeId="0" xr:uid="{EFF5051D-5F68-43E7-836B-617832F82193}">
      <text>
        <r>
          <rPr>
            <b/>
            <sz val="10"/>
            <color indexed="81"/>
            <rFont val="MS P ゴシック"/>
            <family val="3"/>
            <charset val="128"/>
          </rPr>
          <t>融資を受ける予定の団体は、</t>
        </r>
        <r>
          <rPr>
            <b/>
            <u/>
            <sz val="10"/>
            <color indexed="81"/>
            <rFont val="MS P ゴシック"/>
            <family val="3"/>
            <charset val="128"/>
          </rPr>
          <t>枠外下部</t>
        </r>
        <r>
          <rPr>
            <b/>
            <sz val="10"/>
            <color indexed="81"/>
            <rFont val="MS P ゴシック"/>
            <family val="3"/>
            <charset val="128"/>
          </rPr>
          <t>に自己資金の内訳も入力してください。</t>
        </r>
      </text>
    </comment>
    <comment ref="B23" authorId="0" shapeId="0" xr:uid="{F06BF021-0289-4DD6-B5FE-0040FB3D19FD}">
      <text>
        <r>
          <rPr>
            <b/>
            <sz val="10"/>
            <color indexed="81"/>
            <rFont val="MS P ゴシック"/>
            <family val="3"/>
            <charset val="128"/>
          </rPr>
          <t>当助成事業は直接事業費だけが対象となります。
事務所費などの管理的経費の計上はできませんのでご注意ください。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Igarashi</author>
  </authors>
  <commentList>
    <comment ref="F11" authorId="0" shapeId="0" xr:uid="{5E38DA14-56C4-4C90-A480-E289D1CD30C0}">
      <text>
        <r>
          <rPr>
            <b/>
            <sz val="10"/>
            <color indexed="81"/>
            <rFont val="MS P ゴシック"/>
            <family val="3"/>
            <charset val="128"/>
          </rPr>
          <t>融資を受ける予定の団体は、</t>
        </r>
        <r>
          <rPr>
            <b/>
            <u/>
            <sz val="10"/>
            <color indexed="81"/>
            <rFont val="MS P ゴシック"/>
            <family val="3"/>
            <charset val="128"/>
          </rPr>
          <t>枠外下部</t>
        </r>
        <r>
          <rPr>
            <b/>
            <sz val="10"/>
            <color indexed="81"/>
            <rFont val="MS P ゴシック"/>
            <family val="3"/>
            <charset val="128"/>
          </rPr>
          <t>に自己資金の内訳も入力してください。</t>
        </r>
      </text>
    </comment>
    <comment ref="B23" authorId="0" shapeId="0" xr:uid="{7188E204-17C0-456E-B111-15B13A9D1E24}">
      <text>
        <r>
          <rPr>
            <b/>
            <sz val="10"/>
            <color indexed="81"/>
            <rFont val="MS P ゴシック"/>
            <family val="3"/>
            <charset val="128"/>
          </rPr>
          <t>当助成事業は直接事業費だけが対象となります。
事務所費などの管理的経費の計上はできませんのでご注意ください。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Igarashi</author>
  </authors>
  <commentList>
    <comment ref="F9" authorId="0" shapeId="0" xr:uid="{DA244BDF-B6AF-4712-B4C0-EC1DDB1A2CF7}">
      <text>
        <r>
          <rPr>
            <b/>
            <sz val="10"/>
            <color indexed="81"/>
            <rFont val="MS P ゴシック"/>
            <family val="3"/>
            <charset val="128"/>
          </rPr>
          <t>※2020年度に限り助成金の上限を、</t>
        </r>
        <r>
          <rPr>
            <b/>
            <u/>
            <sz val="10"/>
            <color indexed="81"/>
            <rFont val="MS P ゴシック"/>
            <family val="3"/>
            <charset val="128"/>
          </rPr>
          <t>2020万円まで</t>
        </r>
        <r>
          <rPr>
            <b/>
            <sz val="10"/>
            <color indexed="81"/>
            <rFont val="MS P ゴシック"/>
            <family val="3"/>
            <charset val="128"/>
          </rPr>
          <t>としています。</t>
        </r>
      </text>
    </comment>
    <comment ref="F11" authorId="0" shapeId="0" xr:uid="{6EE67B8E-06D3-41C9-8534-10A877573C7C}">
      <text>
        <r>
          <rPr>
            <b/>
            <sz val="10"/>
            <color indexed="81"/>
            <rFont val="MS P ゴシック"/>
            <family val="3"/>
            <charset val="128"/>
          </rPr>
          <t>融資を受ける予定の団体は、</t>
        </r>
        <r>
          <rPr>
            <b/>
            <u/>
            <sz val="10"/>
            <color indexed="81"/>
            <rFont val="MS P ゴシック"/>
            <family val="3"/>
            <charset val="128"/>
          </rPr>
          <t>枠外下部</t>
        </r>
        <r>
          <rPr>
            <b/>
            <sz val="10"/>
            <color indexed="81"/>
            <rFont val="MS P ゴシック"/>
            <family val="3"/>
            <charset val="128"/>
          </rPr>
          <t>に自己資金の内訳も入力してください。</t>
        </r>
      </text>
    </comment>
    <comment ref="C23" authorId="0" shapeId="0" xr:uid="{C228AB49-711F-4B93-872F-6608DC512EA9}">
      <text>
        <r>
          <rPr>
            <b/>
            <sz val="10"/>
            <color indexed="81"/>
            <rFont val="MS P ゴシック"/>
            <family val="3"/>
            <charset val="128"/>
          </rPr>
          <t>当助成事業は直接事業費だけが対象となります。
事務所費などの管理的経費の計上はできませんのでご注意ください。</t>
        </r>
      </text>
    </comment>
    <comment ref="H48" authorId="0" shapeId="0" xr:uid="{CF651255-63B2-4464-9F01-C43979B3BB96}">
      <text>
        <r>
          <rPr>
            <b/>
            <sz val="10"/>
            <color indexed="81"/>
            <rFont val="MS P ゴシック"/>
            <family val="3"/>
            <charset val="128"/>
          </rPr>
          <t>※2020年度に限り助成金の上限を、
　</t>
        </r>
        <r>
          <rPr>
            <b/>
            <u/>
            <sz val="10"/>
            <color indexed="81"/>
            <rFont val="MS P ゴシック"/>
            <family val="3"/>
            <charset val="128"/>
          </rPr>
          <t>2020万円まで</t>
        </r>
        <r>
          <rPr>
            <b/>
            <sz val="10"/>
            <color indexed="81"/>
            <rFont val="MS P ゴシック"/>
            <family val="3"/>
            <charset val="128"/>
          </rPr>
          <t>としています。</t>
        </r>
      </text>
    </comment>
  </commentList>
</comments>
</file>

<file path=xl/sharedStrings.xml><?xml version="1.0" encoding="utf-8"?>
<sst xmlns="http://schemas.openxmlformats.org/spreadsheetml/2006/main" count="445" uniqueCount="191">
  <si>
    <t>収入</t>
    <rPh sb="0" eb="2">
      <t>シュウニュウ</t>
    </rPh>
    <phoneticPr fontId="2"/>
  </si>
  <si>
    <t>評価関連経費</t>
    <rPh sb="0" eb="2">
      <t>ヒョウカ</t>
    </rPh>
    <rPh sb="2" eb="4">
      <t>カンレン</t>
    </rPh>
    <rPh sb="4" eb="6">
      <t>ケイヒ</t>
    </rPh>
    <phoneticPr fontId="2"/>
  </si>
  <si>
    <t>支出</t>
    <rPh sb="0" eb="2">
      <t>シシュツ</t>
    </rPh>
    <phoneticPr fontId="2"/>
  </si>
  <si>
    <t>項目</t>
    <rPh sb="0" eb="2">
      <t>コウモク</t>
    </rPh>
    <phoneticPr fontId="2"/>
  </si>
  <si>
    <t>算出根拠</t>
    <rPh sb="0" eb="2">
      <t>サンシュツ</t>
    </rPh>
    <rPh sb="2" eb="4">
      <t>コンキョ</t>
    </rPh>
    <phoneticPr fontId="2"/>
  </si>
  <si>
    <t>金額</t>
    <rPh sb="0" eb="2">
      <t>キンガク</t>
    </rPh>
    <phoneticPr fontId="2"/>
  </si>
  <si>
    <t>備考</t>
    <rPh sb="0" eb="2">
      <t>ビコウ</t>
    </rPh>
    <phoneticPr fontId="2"/>
  </si>
  <si>
    <t>資金の種類</t>
    <rPh sb="0" eb="2">
      <t>シキン</t>
    </rPh>
    <rPh sb="3" eb="5">
      <t>シュルイ</t>
    </rPh>
    <phoneticPr fontId="2"/>
  </si>
  <si>
    <t>給料手当</t>
    <rPh sb="0" eb="2">
      <t>キュウリョウ</t>
    </rPh>
    <rPh sb="2" eb="4">
      <t>テアテ</t>
    </rPh>
    <phoneticPr fontId="2"/>
  </si>
  <si>
    <t>自己資金充当額</t>
    <rPh sb="0" eb="2">
      <t>ジコ</t>
    </rPh>
    <rPh sb="2" eb="4">
      <t>シキン</t>
    </rPh>
    <rPh sb="4" eb="6">
      <t>ジュウトウ</t>
    </rPh>
    <rPh sb="6" eb="7">
      <t>ガク</t>
    </rPh>
    <phoneticPr fontId="2"/>
  </si>
  <si>
    <t>助成金充当額</t>
    <rPh sb="0" eb="2">
      <t>ジョセイ</t>
    </rPh>
    <rPh sb="2" eb="3">
      <t>キン</t>
    </rPh>
    <rPh sb="3" eb="5">
      <t>ジュウトウ</t>
    </rPh>
    <rPh sb="5" eb="6">
      <t>ガク</t>
    </rPh>
    <phoneticPr fontId="2"/>
  </si>
  <si>
    <t>合計</t>
    <rPh sb="0" eb="2">
      <t>ゴウケイ</t>
    </rPh>
    <phoneticPr fontId="2"/>
  </si>
  <si>
    <t>委託費</t>
    <rPh sb="0" eb="2">
      <t>イタク</t>
    </rPh>
    <rPh sb="2" eb="3">
      <t>ヒ</t>
    </rPh>
    <phoneticPr fontId="2"/>
  </si>
  <si>
    <t>250,000円×1名×12か月</t>
    <rPh sb="7" eb="8">
      <t>エン</t>
    </rPh>
    <rPh sb="10" eb="11">
      <t>メイ</t>
    </rPh>
    <rPh sb="15" eb="16">
      <t>ゲツ</t>
    </rPh>
    <phoneticPr fontId="2"/>
  </si>
  <si>
    <t>出張費</t>
    <rPh sb="0" eb="2">
      <t>シュッチョウ</t>
    </rPh>
    <rPh sb="2" eb="3">
      <t>ヒ</t>
    </rPh>
    <phoneticPr fontId="2"/>
  </si>
  <si>
    <t>通信運搬費</t>
    <rPh sb="0" eb="2">
      <t>ツウシン</t>
    </rPh>
    <rPh sb="2" eb="4">
      <t>ウンパン</t>
    </rPh>
    <rPh sb="4" eb="5">
      <t>ヒ</t>
    </rPh>
    <phoneticPr fontId="2"/>
  </si>
  <si>
    <t>消耗品費</t>
    <rPh sb="0" eb="3">
      <t>ショウモウヒン</t>
    </rPh>
    <rPh sb="3" eb="4">
      <t>ヒ</t>
    </rPh>
    <phoneticPr fontId="2"/>
  </si>
  <si>
    <t>総事業費＝A（助成額）＋B（自己資金や民間資金など）＋C（評価関連経費）</t>
  </si>
  <si>
    <t>【参考】総事業費と助成額等の関係について</t>
    <rPh sb="1" eb="3">
      <t>サンコウ</t>
    </rPh>
    <phoneticPr fontId="2"/>
  </si>
  <si>
    <t>補助率＝助成額（A）÷事業に係る経費（A＋B）</t>
    <phoneticPr fontId="2"/>
  </si>
  <si>
    <t>総事業費（A＋B＋C）から評価関連経費（C）を除いた分を助成対象事業費（A＋B）とする。</t>
    <rPh sb="26" eb="27">
      <t>ブン</t>
    </rPh>
    <rPh sb="28" eb="30">
      <t>ジョセイ</t>
    </rPh>
    <rPh sb="30" eb="32">
      <t>タイショウ</t>
    </rPh>
    <rPh sb="32" eb="34">
      <t>ジギョウ</t>
    </rPh>
    <rPh sb="34" eb="35">
      <t>ヒ</t>
    </rPh>
    <phoneticPr fontId="2"/>
  </si>
  <si>
    <t>助成申請額（Ａ）</t>
    <rPh sb="0" eb="2">
      <t>ジョセイ</t>
    </rPh>
    <rPh sb="2" eb="4">
      <t>シンセイ</t>
    </rPh>
    <rPh sb="4" eb="5">
      <t>ガク</t>
    </rPh>
    <phoneticPr fontId="2"/>
  </si>
  <si>
    <t>評価関連経費（Ｃ）</t>
    <rPh sb="0" eb="2">
      <t>ヒョウカ</t>
    </rPh>
    <rPh sb="2" eb="4">
      <t>カンレン</t>
    </rPh>
    <rPh sb="4" eb="6">
      <t>ケイヒ</t>
    </rPh>
    <phoneticPr fontId="2"/>
  </si>
  <si>
    <t>助成対象事業費（Ａ＋Ｂ）</t>
    <rPh sb="0" eb="2">
      <t>ジョセイ</t>
    </rPh>
    <rPh sb="2" eb="4">
      <t>タイショウ</t>
    </rPh>
    <rPh sb="4" eb="6">
      <t>ジギョウ</t>
    </rPh>
    <rPh sb="6" eb="7">
      <t>ヒ</t>
    </rPh>
    <phoneticPr fontId="2"/>
  </si>
  <si>
    <t>自己資金等（Ｂ）</t>
    <rPh sb="0" eb="2">
      <t>ジコ</t>
    </rPh>
    <rPh sb="2" eb="4">
      <t>シキン</t>
    </rPh>
    <rPh sb="4" eb="5">
      <t>トウ</t>
    </rPh>
    <phoneticPr fontId="2"/>
  </si>
  <si>
    <t>総事業費（Ａ＋Ｂ＋Ｃ）</t>
    <rPh sb="0" eb="1">
      <t>ソウ</t>
    </rPh>
    <rPh sb="1" eb="3">
      <t>ジギョウ</t>
    </rPh>
    <rPh sb="3" eb="4">
      <t>ヒ</t>
    </rPh>
    <phoneticPr fontId="2"/>
  </si>
  <si>
    <t>ー</t>
    <phoneticPr fontId="2"/>
  </si>
  <si>
    <t>※以下、行が足りない場合は行を挿入してご利用ください。</t>
    <rPh sb="1" eb="3">
      <t>イカ</t>
    </rPh>
    <phoneticPr fontId="2"/>
  </si>
  <si>
    <t>人件費</t>
    <rPh sb="0" eb="3">
      <t>ジンケンヒ</t>
    </rPh>
    <phoneticPr fontId="2"/>
  </si>
  <si>
    <t>人件費計</t>
    <phoneticPr fontId="2"/>
  </si>
  <si>
    <t>その他の活動</t>
    <rPh sb="2" eb="3">
      <t>タ</t>
    </rPh>
    <rPh sb="4" eb="6">
      <t>カツドウ</t>
    </rPh>
    <phoneticPr fontId="2"/>
  </si>
  <si>
    <t>その他の活動費計</t>
    <phoneticPr fontId="2"/>
  </si>
  <si>
    <t>直接事業費</t>
    <phoneticPr fontId="2"/>
  </si>
  <si>
    <t>申請事業名　：</t>
    <rPh sb="0" eb="2">
      <t>シンセイ</t>
    </rPh>
    <rPh sb="2" eb="4">
      <t>ジギョウ</t>
    </rPh>
    <rPh sb="4" eb="5">
      <t>メイ</t>
    </rPh>
    <phoneticPr fontId="2"/>
  </si>
  <si>
    <t>申請団体名　：</t>
    <rPh sb="0" eb="2">
      <t>シンセイ</t>
    </rPh>
    <rPh sb="2" eb="4">
      <t>ダンタイ</t>
    </rPh>
    <rPh sb="4" eb="5">
      <t>メイ</t>
    </rPh>
    <phoneticPr fontId="2"/>
  </si>
  <si>
    <t>①施設改修費</t>
    <rPh sb="1" eb="3">
      <t>シセツ</t>
    </rPh>
    <rPh sb="3" eb="5">
      <t>カイシュウ</t>
    </rPh>
    <rPh sb="5" eb="6">
      <t>ヒ</t>
    </rPh>
    <phoneticPr fontId="2"/>
  </si>
  <si>
    <t>助成申請額（Ａ）</t>
    <rPh sb="0" eb="2">
      <t>ジョセイ</t>
    </rPh>
    <rPh sb="2" eb="4">
      <t>シンセイ</t>
    </rPh>
    <phoneticPr fontId="2"/>
  </si>
  <si>
    <t>施設改修費</t>
    <rPh sb="0" eb="2">
      <t>シセツ</t>
    </rPh>
    <rPh sb="2" eb="4">
      <t>カイシュウ</t>
    </rPh>
    <rPh sb="4" eb="5">
      <t>ヒ</t>
    </rPh>
    <phoneticPr fontId="2"/>
  </si>
  <si>
    <t>既存住宅の改修</t>
    <rPh sb="0" eb="2">
      <t>キゾン</t>
    </rPh>
    <rPh sb="2" eb="4">
      <t>ジュウタク</t>
    </rPh>
    <rPh sb="5" eb="7">
      <t>カイシュウ</t>
    </rPh>
    <phoneticPr fontId="2"/>
  </si>
  <si>
    <t>建築基準検査委託費</t>
    <rPh sb="0" eb="2">
      <t>ケンチク</t>
    </rPh>
    <rPh sb="2" eb="4">
      <t>キジュン</t>
    </rPh>
    <rPh sb="4" eb="6">
      <t>ケンサ</t>
    </rPh>
    <rPh sb="6" eb="8">
      <t>イタク</t>
    </rPh>
    <rPh sb="8" eb="9">
      <t>ヒ</t>
    </rPh>
    <phoneticPr fontId="2"/>
  </si>
  <si>
    <t>改修担当職員給与</t>
    <rPh sb="0" eb="2">
      <t>カイシュウ</t>
    </rPh>
    <rPh sb="2" eb="4">
      <t>タントウ</t>
    </rPh>
    <rPh sb="4" eb="6">
      <t>ショクイン</t>
    </rPh>
    <rPh sb="6" eb="8">
      <t>キュウヨ</t>
    </rPh>
    <phoneticPr fontId="2"/>
  </si>
  <si>
    <t>250,000円×0.5名×12か月</t>
    <rPh sb="7" eb="8">
      <t>エン</t>
    </rPh>
    <rPh sb="12" eb="13">
      <t>メイ</t>
    </rPh>
    <rPh sb="17" eb="18">
      <t>ゲツ</t>
    </rPh>
    <phoneticPr fontId="2"/>
  </si>
  <si>
    <t>220,000円×2名</t>
    <rPh sb="7" eb="8">
      <t>エン</t>
    </rPh>
    <rPh sb="10" eb="11">
      <t>メイ</t>
    </rPh>
    <phoneticPr fontId="2"/>
  </si>
  <si>
    <t>専門家による訪問支援</t>
    <rPh sb="0" eb="3">
      <t>センモンカ</t>
    </rPh>
    <rPh sb="6" eb="8">
      <t>ホウモン</t>
    </rPh>
    <rPh sb="8" eb="10">
      <t>シエン</t>
    </rPh>
    <phoneticPr fontId="2"/>
  </si>
  <si>
    <t>会議費</t>
    <rPh sb="0" eb="3">
      <t>カイギヒ</t>
    </rPh>
    <phoneticPr fontId="2"/>
  </si>
  <si>
    <t>報償費</t>
    <phoneticPr fontId="2"/>
  </si>
  <si>
    <t>材料費</t>
    <phoneticPr fontId="2"/>
  </si>
  <si>
    <t>住宅備品購入費</t>
    <rPh sb="0" eb="2">
      <t>ジュウタク</t>
    </rPh>
    <rPh sb="2" eb="4">
      <t>ビヒン</t>
    </rPh>
    <rPh sb="4" eb="6">
      <t>コウニュウ</t>
    </rPh>
    <rPh sb="6" eb="7">
      <t>ヒ</t>
    </rPh>
    <phoneticPr fontId="2"/>
  </si>
  <si>
    <t>50,000円×1名×4回</t>
    <rPh sb="6" eb="7">
      <t>エン</t>
    </rPh>
    <rPh sb="9" eb="10">
      <t>メイ</t>
    </rPh>
    <rPh sb="12" eb="13">
      <t>カイ</t>
    </rPh>
    <phoneticPr fontId="2"/>
  </si>
  <si>
    <t>備品購入費</t>
    <rPh sb="2" eb="4">
      <t>コウニュウ</t>
    </rPh>
    <phoneticPr fontId="2"/>
  </si>
  <si>
    <t>※20%以上</t>
    <rPh sb="4" eb="6">
      <t>イジョウ</t>
    </rPh>
    <phoneticPr fontId="2"/>
  </si>
  <si>
    <t>※80%以内</t>
    <rPh sb="4" eb="6">
      <t>イナイ</t>
    </rPh>
    <phoneticPr fontId="2"/>
  </si>
  <si>
    <t>自己資金等（Ｂ）</t>
    <rPh sb="0" eb="2">
      <t>ジコ</t>
    </rPh>
    <rPh sb="2" eb="4">
      <t>シキン</t>
    </rPh>
    <phoneticPr fontId="2"/>
  </si>
  <si>
    <t>20,000円×2名</t>
    <rPh sb="6" eb="7">
      <t>エン</t>
    </rPh>
    <rPh sb="9" eb="10">
      <t>メイ</t>
    </rPh>
    <phoneticPr fontId="2"/>
  </si>
  <si>
    <t>50,000円×６セット</t>
    <rPh sb="6" eb="7">
      <t>エン</t>
    </rPh>
    <phoneticPr fontId="2"/>
  </si>
  <si>
    <t>研修費</t>
    <phoneticPr fontId="2"/>
  </si>
  <si>
    <t>ケース検討会議等</t>
    <rPh sb="3" eb="5">
      <t>ケントウ</t>
    </rPh>
    <rPh sb="5" eb="7">
      <t>カイギ</t>
    </rPh>
    <rPh sb="7" eb="8">
      <t>トウ</t>
    </rPh>
    <phoneticPr fontId="2"/>
  </si>
  <si>
    <t>10,000円×月1回×12か月</t>
    <rPh sb="6" eb="7">
      <t>エン</t>
    </rPh>
    <rPh sb="8" eb="9">
      <t>ツキ</t>
    </rPh>
    <rPh sb="10" eb="11">
      <t>カイ</t>
    </rPh>
    <phoneticPr fontId="2"/>
  </si>
  <si>
    <t>支出</t>
    <phoneticPr fontId="2"/>
  </si>
  <si>
    <t>２.助成対象事業費（Ａ＋Ｂ）の支出明細</t>
    <rPh sb="6" eb="8">
      <t>ジギョウ</t>
    </rPh>
    <rPh sb="8" eb="9">
      <t>ヒ</t>
    </rPh>
    <rPh sb="15" eb="17">
      <t>シシュツ</t>
    </rPh>
    <rPh sb="17" eb="19">
      <t>メイサイ</t>
    </rPh>
    <phoneticPr fontId="2"/>
  </si>
  <si>
    <t>３.評価関連経費（Ｃ）の支出明細</t>
    <rPh sb="2" eb="4">
      <t>ヒョウカ</t>
    </rPh>
    <rPh sb="4" eb="6">
      <t>カンレン</t>
    </rPh>
    <rPh sb="6" eb="8">
      <t>ケイヒ</t>
    </rPh>
    <rPh sb="12" eb="14">
      <t>シシュツ</t>
    </rPh>
    <rPh sb="14" eb="16">
      <t>メイサイ</t>
    </rPh>
    <phoneticPr fontId="2"/>
  </si>
  <si>
    <t>情報収集業務委託</t>
    <rPh sb="0" eb="2">
      <t>ジョウホウ</t>
    </rPh>
    <rPh sb="2" eb="4">
      <t>シュウシュウ</t>
    </rPh>
    <rPh sb="4" eb="6">
      <t>ギョウム</t>
    </rPh>
    <rPh sb="6" eb="8">
      <t>イタク</t>
    </rPh>
    <phoneticPr fontId="2"/>
  </si>
  <si>
    <t>アンケート調査業務委託</t>
    <rPh sb="5" eb="7">
      <t>チョウサ</t>
    </rPh>
    <rPh sb="7" eb="9">
      <t>ギョウム</t>
    </rPh>
    <rPh sb="9" eb="11">
      <t>イタク</t>
    </rPh>
    <phoneticPr fontId="2"/>
  </si>
  <si>
    <t>アンケート用紙発送費</t>
    <rPh sb="5" eb="7">
      <t>ヨウシ</t>
    </rPh>
    <rPh sb="7" eb="9">
      <t>ハッソウ</t>
    </rPh>
    <rPh sb="9" eb="10">
      <t>ヒ</t>
    </rPh>
    <phoneticPr fontId="2"/>
  </si>
  <si>
    <t>受益者生活状況変化視察</t>
    <rPh sb="0" eb="3">
      <t>ジュエキシャ</t>
    </rPh>
    <rPh sb="3" eb="5">
      <t>セイカツ</t>
    </rPh>
    <rPh sb="5" eb="7">
      <t>ジョウキョウ</t>
    </rPh>
    <rPh sb="7" eb="9">
      <t>ヘンカ</t>
    </rPh>
    <rPh sb="9" eb="11">
      <t>シサツ</t>
    </rPh>
    <phoneticPr fontId="2"/>
  </si>
  <si>
    <t>評価事務用品購入</t>
    <rPh sb="0" eb="2">
      <t>ヒョウカ</t>
    </rPh>
    <rPh sb="2" eb="4">
      <t>ジム</t>
    </rPh>
    <rPh sb="4" eb="6">
      <t>ヨウヒン</t>
    </rPh>
    <rPh sb="6" eb="8">
      <t>コウニュウ</t>
    </rPh>
    <phoneticPr fontId="2"/>
  </si>
  <si>
    <t>設計監理業務委託費</t>
    <rPh sb="0" eb="2">
      <t>セッケイ</t>
    </rPh>
    <rPh sb="4" eb="6">
      <t>ギョウム</t>
    </rPh>
    <rPh sb="6" eb="8">
      <t>イタク</t>
    </rPh>
    <rPh sb="8" eb="9">
      <t>ヒ</t>
    </rPh>
    <phoneticPr fontId="2"/>
  </si>
  <si>
    <t>事業評価スタッフ月例会議開催</t>
    <rPh sb="0" eb="2">
      <t>ジギョウ</t>
    </rPh>
    <rPh sb="2" eb="4">
      <t>ヒョウカ</t>
    </rPh>
    <rPh sb="8" eb="9">
      <t>ツキ</t>
    </rPh>
    <rPh sb="10" eb="12">
      <t>カイギ</t>
    </rPh>
    <rPh sb="12" eb="14">
      <t>カイサイ</t>
    </rPh>
    <phoneticPr fontId="2"/>
  </si>
  <si>
    <t>民間資金</t>
    <phoneticPr fontId="2"/>
  </si>
  <si>
    <t>その他</t>
    <rPh sb="2" eb="3">
      <t>タ</t>
    </rPh>
    <phoneticPr fontId="2"/>
  </si>
  <si>
    <t>自己資金</t>
    <phoneticPr fontId="2"/>
  </si>
  <si>
    <r>
      <rPr>
        <b/>
        <sz val="11"/>
        <color theme="1"/>
        <rFont val="游ゴシック"/>
        <family val="3"/>
        <charset val="128"/>
        <scheme val="minor"/>
      </rPr>
      <t>事業費</t>
    </r>
    <r>
      <rPr>
        <sz val="11"/>
        <color theme="1"/>
        <rFont val="游ゴシック"/>
        <family val="2"/>
        <charset val="128"/>
        <scheme val="minor"/>
      </rPr>
      <t xml:space="preserve">
</t>
    </r>
    <r>
      <rPr>
        <sz val="8"/>
        <color theme="1"/>
        <rFont val="游ゴシック"/>
        <family val="3"/>
        <charset val="128"/>
        <scheme val="minor"/>
      </rPr>
      <t>（自己資金+助成金）</t>
    </r>
    <rPh sb="0" eb="2">
      <t>ジギョウ</t>
    </rPh>
    <rPh sb="2" eb="3">
      <t>ヒ</t>
    </rPh>
    <rPh sb="5" eb="7">
      <t>ジコ</t>
    </rPh>
    <rPh sb="7" eb="9">
      <t>シキン</t>
    </rPh>
    <rPh sb="10" eb="12">
      <t>ジョセイ</t>
    </rPh>
    <rPh sb="12" eb="13">
      <t>キン</t>
    </rPh>
    <phoneticPr fontId="2"/>
  </si>
  <si>
    <r>
      <t xml:space="preserve">科目
</t>
    </r>
    <r>
      <rPr>
        <b/>
        <sz val="9"/>
        <color rgb="FFFF0000"/>
        <rFont val="游ゴシック"/>
        <family val="3"/>
        <charset val="128"/>
        <scheme val="minor"/>
      </rPr>
      <t>（※貴団体の勘定科目と一致）</t>
    </r>
    <rPh sb="0" eb="2">
      <t>カモク</t>
    </rPh>
    <rPh sb="5" eb="6">
      <t>キ</t>
    </rPh>
    <rPh sb="6" eb="8">
      <t>ダンタイ</t>
    </rPh>
    <rPh sb="9" eb="11">
      <t>カンジョウ</t>
    </rPh>
    <rPh sb="11" eb="13">
      <t>カモク</t>
    </rPh>
    <rPh sb="14" eb="16">
      <t>イッチ</t>
    </rPh>
    <phoneticPr fontId="2"/>
  </si>
  <si>
    <t>項目</t>
    <phoneticPr fontId="2"/>
  </si>
  <si>
    <t>算出根拠</t>
  </si>
  <si>
    <t>100,000円×2回</t>
    <rPh sb="7" eb="8">
      <t>エン</t>
    </rPh>
    <rPh sb="10" eb="11">
      <t>カイ</t>
    </rPh>
    <phoneticPr fontId="2"/>
  </si>
  <si>
    <t>郵便料実績〇〇〇円×0.2</t>
    <rPh sb="0" eb="2">
      <t>ユウビン</t>
    </rPh>
    <rPh sb="2" eb="3">
      <t>リョウ</t>
    </rPh>
    <rPh sb="3" eb="5">
      <t>ジッセキ</t>
    </rPh>
    <rPh sb="8" eb="9">
      <t>エン</t>
    </rPh>
    <phoneticPr fontId="2"/>
  </si>
  <si>
    <t>会場使用料10,000円×12カ月</t>
    <rPh sb="0" eb="2">
      <t>カイジョウ</t>
    </rPh>
    <rPh sb="2" eb="5">
      <t>シヨウリョウ</t>
    </rPh>
    <rPh sb="16" eb="17">
      <t>ゲツ</t>
    </rPh>
    <phoneticPr fontId="2"/>
  </si>
  <si>
    <t>往復交通費〇円、宿泊費〇円、2名分</t>
    <rPh sb="0" eb="2">
      <t>オウフク</t>
    </rPh>
    <rPh sb="2" eb="5">
      <t>コウツウヒ</t>
    </rPh>
    <rPh sb="6" eb="7">
      <t>エン</t>
    </rPh>
    <rPh sb="8" eb="11">
      <t>シュクハクヒ</t>
    </rPh>
    <rPh sb="12" eb="13">
      <t>エン</t>
    </rPh>
    <rPh sb="15" eb="16">
      <t>メイ</t>
    </rPh>
    <rPh sb="16" eb="17">
      <t>ブン</t>
    </rPh>
    <phoneticPr fontId="2"/>
  </si>
  <si>
    <t>〇〇円、〇〇円、〇〇円</t>
    <phoneticPr fontId="2"/>
  </si>
  <si>
    <t>基本設計に基づく概算工事費</t>
    <rPh sb="0" eb="2">
      <t>キホン</t>
    </rPh>
    <rPh sb="2" eb="4">
      <t>セッケイ</t>
    </rPh>
    <rPh sb="5" eb="6">
      <t>モト</t>
    </rPh>
    <rPh sb="8" eb="10">
      <t>ガイサン</t>
    </rPh>
    <rPh sb="10" eb="13">
      <t>コウジヒ</t>
    </rPh>
    <phoneticPr fontId="2"/>
  </si>
  <si>
    <t>施設改修費×10%（別紙見積書のとおり）</t>
    <phoneticPr fontId="2"/>
  </si>
  <si>
    <t>（別紙見積書のとおり）</t>
    <phoneticPr fontId="2"/>
  </si>
  <si>
    <t>（別紙見積書のとおり）</t>
    <rPh sb="1" eb="3">
      <t>ベッシ</t>
    </rPh>
    <rPh sb="3" eb="5">
      <t>ミツ</t>
    </rPh>
    <rPh sb="5" eb="6">
      <t>ショ</t>
    </rPh>
    <phoneticPr fontId="2"/>
  </si>
  <si>
    <t>○○○○○○○○○○○○</t>
    <phoneticPr fontId="2"/>
  </si>
  <si>
    <t>2020年度</t>
    <rPh sb="4" eb="6">
      <t>ネンド</t>
    </rPh>
    <phoneticPr fontId="2"/>
  </si>
  <si>
    <t>2021年度</t>
    <rPh sb="4" eb="6">
      <t>ネンド</t>
    </rPh>
    <phoneticPr fontId="2"/>
  </si>
  <si>
    <t>2022年度</t>
    <rPh sb="4" eb="6">
      <t>ネンド</t>
    </rPh>
    <phoneticPr fontId="2"/>
  </si>
  <si>
    <t>割合</t>
    <rPh sb="0" eb="2">
      <t>ワリアイ</t>
    </rPh>
    <phoneticPr fontId="2"/>
  </si>
  <si>
    <t>2021
年度</t>
    <phoneticPr fontId="2"/>
  </si>
  <si>
    <t>2022
年度</t>
    <phoneticPr fontId="2"/>
  </si>
  <si>
    <t>総合計</t>
    <rPh sb="0" eb="1">
      <t>ソウ</t>
    </rPh>
    <rPh sb="1" eb="3">
      <t>ゴウケイ</t>
    </rPh>
    <phoneticPr fontId="2"/>
  </si>
  <si>
    <t>２.助成対象事業費（Ａ＋Ｂ）の内訳</t>
    <rPh sb="6" eb="8">
      <t>ジギョウ</t>
    </rPh>
    <rPh sb="8" eb="9">
      <t>ヒ</t>
    </rPh>
    <rPh sb="15" eb="17">
      <t>ウチワケ</t>
    </rPh>
    <phoneticPr fontId="2"/>
  </si>
  <si>
    <t>３.評価関連経費（Ｃ）の内訳</t>
    <rPh sb="2" eb="4">
      <t>ヒョウカ</t>
    </rPh>
    <rPh sb="4" eb="6">
      <t>カンレン</t>
    </rPh>
    <rPh sb="6" eb="8">
      <t>ケイヒ</t>
    </rPh>
    <rPh sb="12" eb="14">
      <t>ウチワケ</t>
    </rPh>
    <phoneticPr fontId="2"/>
  </si>
  <si>
    <t>１.総括表</t>
    <rPh sb="2" eb="5">
      <t>ソウカツヒョウ</t>
    </rPh>
    <phoneticPr fontId="2"/>
  </si>
  <si>
    <t>2019年度</t>
    <rPh sb="4" eb="5">
      <t>ネン</t>
    </rPh>
    <phoneticPr fontId="2"/>
  </si>
  <si>
    <t>2020年度</t>
    <rPh sb="4" eb="5">
      <t>ネン</t>
    </rPh>
    <phoneticPr fontId="2"/>
  </si>
  <si>
    <t>借入金利（％）</t>
    <rPh sb="0" eb="1">
      <t>カ</t>
    </rPh>
    <rPh sb="1" eb="2">
      <t>イ</t>
    </rPh>
    <rPh sb="2" eb="4">
      <t>キンリ</t>
    </rPh>
    <phoneticPr fontId="2"/>
  </si>
  <si>
    <t>償還年数（年）</t>
    <rPh sb="0" eb="2">
      <t>ショウカン</t>
    </rPh>
    <rPh sb="2" eb="4">
      <t>ネンスウ</t>
    </rPh>
    <rPh sb="5" eb="6">
      <t>ネン</t>
    </rPh>
    <phoneticPr fontId="2"/>
  </si>
  <si>
    <t>償還方式</t>
    <rPh sb="0" eb="2">
      <t>ショウカン</t>
    </rPh>
    <rPh sb="2" eb="4">
      <t>ホウシキ</t>
    </rPh>
    <phoneticPr fontId="2"/>
  </si>
  <si>
    <t>借入先金融機関名（予定）</t>
    <rPh sb="0" eb="2">
      <t>カリイレ</t>
    </rPh>
    <rPh sb="2" eb="3">
      <t>サキ</t>
    </rPh>
    <rPh sb="3" eb="5">
      <t>キンユウ</t>
    </rPh>
    <rPh sb="5" eb="7">
      <t>キカン</t>
    </rPh>
    <rPh sb="7" eb="8">
      <t>メイ</t>
    </rPh>
    <rPh sb="9" eb="11">
      <t>ヨテイ</t>
    </rPh>
    <phoneticPr fontId="2"/>
  </si>
  <si>
    <t>〇〇信用金庫</t>
    <rPh sb="2" eb="4">
      <t>シンヨウ</t>
    </rPh>
    <rPh sb="4" eb="6">
      <t>キンコ</t>
    </rPh>
    <phoneticPr fontId="2"/>
  </si>
  <si>
    <t>元金均等償還</t>
    <rPh sb="0" eb="2">
      <t>ガンキン</t>
    </rPh>
    <rPh sb="2" eb="4">
      <t>キントウ</t>
    </rPh>
    <rPh sb="4" eb="6">
      <t>ショウカン</t>
    </rPh>
    <phoneticPr fontId="2"/>
  </si>
  <si>
    <t>10年</t>
    <rPh sb="2" eb="3">
      <t>ネン</t>
    </rPh>
    <phoneticPr fontId="2"/>
  </si>
  <si>
    <t>1.5％</t>
    <phoneticPr fontId="2"/>
  </si>
  <si>
    <t>借入額（円）</t>
    <rPh sb="2" eb="3">
      <t>ガク</t>
    </rPh>
    <rPh sb="4" eb="5">
      <t>エン</t>
    </rPh>
    <phoneticPr fontId="2"/>
  </si>
  <si>
    <t>ビジネス収支計画上の経常収支(FCF)</t>
    <rPh sb="4" eb="6">
      <t>シュウシ</t>
    </rPh>
    <rPh sb="6" eb="8">
      <t>ケイカク</t>
    </rPh>
    <rPh sb="8" eb="9">
      <t>ジョウ</t>
    </rPh>
    <rPh sb="10" eb="12">
      <t>ケイジョウ</t>
    </rPh>
    <rPh sb="12" eb="14">
      <t>シュウシ</t>
    </rPh>
    <phoneticPr fontId="2"/>
  </si>
  <si>
    <t>　※償還年数を超えないことが望ましい</t>
    <rPh sb="2" eb="4">
      <t>ショウカン</t>
    </rPh>
    <rPh sb="4" eb="6">
      <t>ネンスウ</t>
    </rPh>
    <rPh sb="7" eb="8">
      <t>コ</t>
    </rPh>
    <rPh sb="14" eb="15">
      <t>ノゾ</t>
    </rPh>
    <phoneticPr fontId="2"/>
  </si>
  <si>
    <t>【自己資金等の内訳】</t>
    <rPh sb="1" eb="3">
      <t>ジコ</t>
    </rPh>
    <rPh sb="3" eb="5">
      <t>シキン</t>
    </rPh>
    <rPh sb="5" eb="6">
      <t>トウ</t>
    </rPh>
    <rPh sb="7" eb="9">
      <t>ウチワケ</t>
    </rPh>
    <phoneticPr fontId="2"/>
  </si>
  <si>
    <t>②人材育成等費</t>
    <rPh sb="1" eb="3">
      <t>ジンザイ</t>
    </rPh>
    <rPh sb="3" eb="5">
      <t>イクセイ</t>
    </rPh>
    <rPh sb="5" eb="6">
      <t>トウ</t>
    </rPh>
    <phoneticPr fontId="2"/>
  </si>
  <si>
    <r>
      <t>※②の</t>
    </r>
    <r>
      <rPr>
        <b/>
        <sz val="10"/>
        <color rgb="FFFF0000"/>
        <rFont val="游ゴシック"/>
        <family val="3"/>
        <charset val="128"/>
        <scheme val="minor"/>
      </rPr>
      <t>助成限度額</t>
    </r>
    <r>
      <rPr>
        <sz val="10"/>
        <color rgb="FFFF0000"/>
        <rFont val="游ゴシック"/>
        <family val="3"/>
        <charset val="128"/>
        <scheme val="minor"/>
      </rPr>
      <t>は</t>
    </r>
    <r>
      <rPr>
        <b/>
        <sz val="10"/>
        <color rgb="FFFF0000"/>
        <rFont val="游ゴシック"/>
        <family val="3"/>
        <charset val="128"/>
        <scheme val="minor"/>
      </rPr>
      <t>350万円</t>
    </r>
    <r>
      <rPr>
        <sz val="10"/>
        <color rgb="FFFF0000"/>
        <rFont val="游ゴシック"/>
        <family val="3"/>
        <charset val="128"/>
        <scheme val="minor"/>
      </rPr>
      <t>とする</t>
    </r>
    <phoneticPr fontId="2"/>
  </si>
  <si>
    <t>②人材育成等費</t>
    <phoneticPr fontId="2"/>
  </si>
  <si>
    <t>2020
年度</t>
    <phoneticPr fontId="2"/>
  </si>
  <si>
    <t>補助率</t>
    <rPh sb="0" eb="3">
      <t>ホジョリツ</t>
    </rPh>
    <phoneticPr fontId="2"/>
  </si>
  <si>
    <t>①合計</t>
    <rPh sb="2" eb="3">
      <t>ケイ</t>
    </rPh>
    <phoneticPr fontId="2"/>
  </si>
  <si>
    <t>②合計</t>
    <rPh sb="2" eb="3">
      <t>ケイ</t>
    </rPh>
    <phoneticPr fontId="2"/>
  </si>
  <si>
    <t>人材育成担当職員給与</t>
    <rPh sb="0" eb="2">
      <t>ジンザイ</t>
    </rPh>
    <rPh sb="2" eb="4">
      <t>イクセイ</t>
    </rPh>
    <rPh sb="4" eb="6">
      <t>タントウ</t>
    </rPh>
    <rPh sb="6" eb="8">
      <t>ショクイン</t>
    </rPh>
    <rPh sb="8" eb="10">
      <t>キュウヨ</t>
    </rPh>
    <phoneticPr fontId="2"/>
  </si>
  <si>
    <t>借入金</t>
    <rPh sb="0" eb="2">
      <t>カリイレ</t>
    </rPh>
    <phoneticPr fontId="2"/>
  </si>
  <si>
    <t>・総括表については、全て数値がリンクされているので記入の必要はありません。</t>
    <phoneticPr fontId="2"/>
  </si>
  <si>
    <t>・事業費の科目名は、申請団体の勘定科目にあわせて記載してください。</t>
    <phoneticPr fontId="2"/>
  </si>
  <si>
    <r>
      <t>・各科目の費用の内訳として、</t>
    </r>
    <r>
      <rPr>
        <b/>
        <u/>
        <sz val="11"/>
        <color theme="1"/>
        <rFont val="游ゴシック"/>
        <family val="3"/>
        <charset val="128"/>
        <scheme val="minor"/>
      </rPr>
      <t>自己資金で賄う分</t>
    </r>
    <r>
      <rPr>
        <sz val="11"/>
        <color theme="1"/>
        <rFont val="游ゴシック"/>
        <family val="2"/>
        <charset val="128"/>
        <scheme val="minor"/>
      </rPr>
      <t>と、</t>
    </r>
    <r>
      <rPr>
        <b/>
        <u/>
        <sz val="11"/>
        <color theme="1"/>
        <rFont val="游ゴシック"/>
        <family val="3"/>
        <charset val="128"/>
        <scheme val="minor"/>
      </rPr>
      <t>助成金を充当する分</t>
    </r>
    <r>
      <rPr>
        <sz val="11"/>
        <color theme="1"/>
        <rFont val="游ゴシック"/>
        <family val="2"/>
        <charset val="128"/>
        <scheme val="minor"/>
      </rPr>
      <t>に分けて計上してください。</t>
    </r>
    <phoneticPr fontId="2"/>
  </si>
  <si>
    <t>【１.事業費の調達状況】</t>
    <phoneticPr fontId="2"/>
  </si>
  <si>
    <t>具体的な記入方法について</t>
    <phoneticPr fontId="2"/>
  </si>
  <si>
    <t>【２.助成対象事業費（Ａ＋Ｂ）の支出明細】</t>
    <phoneticPr fontId="2"/>
  </si>
  <si>
    <t>ー</t>
  </si>
  <si>
    <t>うち融資を受ける額</t>
    <rPh sb="2" eb="4">
      <t>ユウシ</t>
    </rPh>
    <rPh sb="5" eb="6">
      <t>ウ</t>
    </rPh>
    <rPh sb="8" eb="9">
      <t>ガク</t>
    </rPh>
    <phoneticPr fontId="2"/>
  </si>
  <si>
    <t>【３.評価関連経費（Ｃ）の支出明細】</t>
    <phoneticPr fontId="2"/>
  </si>
  <si>
    <t>　※黄色のセルには数式が入っていますので記入は不要です。</t>
    <phoneticPr fontId="2"/>
  </si>
  <si>
    <t>・積算の手引きや評価指針を参考にして、評価に必要な経費を入力してください。</t>
    <rPh sb="1" eb="3">
      <t>セキサン</t>
    </rPh>
    <rPh sb="4" eb="6">
      <t>テビ</t>
    </rPh>
    <rPh sb="13" eb="15">
      <t>サンコウ</t>
    </rPh>
    <rPh sb="19" eb="21">
      <t>ヒョウカ</t>
    </rPh>
    <rPh sb="22" eb="24">
      <t>ヒツヨウ</t>
    </rPh>
    <rPh sb="25" eb="27">
      <t>ケイヒ</t>
    </rPh>
    <rPh sb="28" eb="30">
      <t>ニュウリョク</t>
    </rPh>
    <phoneticPr fontId="2"/>
  </si>
  <si>
    <t>※融資を受ける団体は入力必須</t>
    <rPh sb="1" eb="3">
      <t>ユウシ</t>
    </rPh>
    <rPh sb="4" eb="5">
      <t>ウ</t>
    </rPh>
    <rPh sb="7" eb="9">
      <t>ダンタイ</t>
    </rPh>
    <rPh sb="10" eb="12">
      <t>ニュウリョク</t>
    </rPh>
    <rPh sb="12" eb="14">
      <t>ヒッスウ</t>
    </rPh>
    <phoneticPr fontId="2"/>
  </si>
  <si>
    <t>元金据置期間（年）</t>
    <rPh sb="0" eb="2">
      <t>ガンキン</t>
    </rPh>
    <rPh sb="2" eb="4">
      <t>スエオキ</t>
    </rPh>
    <rPh sb="4" eb="6">
      <t>キカン</t>
    </rPh>
    <rPh sb="7" eb="8">
      <t>ネン</t>
    </rPh>
    <phoneticPr fontId="2"/>
  </si>
  <si>
    <t>1年あたりの元金償還額（平均）</t>
    <rPh sb="1" eb="2">
      <t>ネン</t>
    </rPh>
    <rPh sb="6" eb="8">
      <t>ガンキン</t>
    </rPh>
    <rPh sb="8" eb="10">
      <t>ショウカン</t>
    </rPh>
    <rPh sb="10" eb="11">
      <t>ガク</t>
    </rPh>
    <rPh sb="12" eb="14">
      <t>ヘイキン</t>
    </rPh>
    <phoneticPr fontId="2"/>
  </si>
  <si>
    <t>　（そのほかのシートは参考資料です。）</t>
    <rPh sb="11" eb="13">
      <t>サンコウ</t>
    </rPh>
    <rPh sb="13" eb="15">
      <t>シリョウ</t>
    </rPh>
    <phoneticPr fontId="2"/>
  </si>
  <si>
    <t>■各年度の入力シートについて■</t>
    <rPh sb="1" eb="4">
      <t>カクネンド</t>
    </rPh>
    <rPh sb="5" eb="7">
      <t>ニュウリョク</t>
    </rPh>
    <phoneticPr fontId="2"/>
  </si>
  <si>
    <t>・各年度の入力シートに事業費の明細などを入力してください。</t>
    <rPh sb="1" eb="2">
      <t>カク</t>
    </rPh>
    <rPh sb="2" eb="4">
      <t>ネンド</t>
    </rPh>
    <rPh sb="11" eb="13">
      <t>ジギョウ</t>
    </rPh>
    <rPh sb="13" eb="14">
      <t>ヒ</t>
    </rPh>
    <rPh sb="15" eb="17">
      <t>メイサイ</t>
    </rPh>
    <rPh sb="20" eb="22">
      <t>ニュウリョク</t>
    </rPh>
    <phoneticPr fontId="2"/>
  </si>
  <si>
    <t>・「２.助成事業費の支出明細」を入力すると自動的に集計される形になっています。</t>
    <rPh sb="4" eb="6">
      <t>ジョセイ</t>
    </rPh>
    <rPh sb="6" eb="8">
      <t>ジギョウ</t>
    </rPh>
    <rPh sb="8" eb="9">
      <t>ヒ</t>
    </rPh>
    <rPh sb="10" eb="12">
      <t>シシュツ</t>
    </rPh>
    <rPh sb="12" eb="14">
      <t>メイサイ</t>
    </rPh>
    <rPh sb="16" eb="18">
      <t>ニュウリョク</t>
    </rPh>
    <rPh sb="21" eb="24">
      <t>ジドウテキ</t>
    </rPh>
    <rPh sb="25" eb="27">
      <t>シュウケイ</t>
    </rPh>
    <rPh sb="30" eb="31">
      <t>カタチ</t>
    </rPh>
    <phoneticPr fontId="2"/>
  </si>
  <si>
    <t>・自己資金等（B）の内訳全てを下部余白欄に記入してください。</t>
    <rPh sb="10" eb="12">
      <t>ウチワケ</t>
    </rPh>
    <rPh sb="12" eb="13">
      <t>スベ</t>
    </rPh>
    <rPh sb="15" eb="17">
      <t>カブ</t>
    </rPh>
    <rPh sb="17" eb="19">
      <t>ヨハク</t>
    </rPh>
    <rPh sb="19" eb="20">
      <t>ラン</t>
    </rPh>
    <phoneticPr fontId="2"/>
  </si>
  <si>
    <r>
      <t>・自己資金等（B）の一部を</t>
    </r>
    <r>
      <rPr>
        <b/>
        <u/>
        <sz val="11"/>
        <color rgb="FFFF0000"/>
        <rFont val="游ゴシック"/>
        <family val="3"/>
        <charset val="128"/>
        <scheme val="minor"/>
      </rPr>
      <t>融資（資金借入れ）</t>
    </r>
    <r>
      <rPr>
        <u/>
        <sz val="11"/>
        <color rgb="FFFF0000"/>
        <rFont val="游ゴシック"/>
        <family val="3"/>
        <charset val="128"/>
        <scheme val="minor"/>
      </rPr>
      <t>によって賄う場合</t>
    </r>
    <r>
      <rPr>
        <sz val="11"/>
        <color theme="1"/>
        <rFont val="游ゴシック"/>
        <family val="2"/>
        <charset val="128"/>
        <scheme val="minor"/>
      </rPr>
      <t>は、</t>
    </r>
    <r>
      <rPr>
        <b/>
        <u/>
        <sz val="11"/>
        <color theme="1"/>
        <rFont val="游ゴシック"/>
        <family val="3"/>
        <charset val="128"/>
        <scheme val="minor"/>
      </rPr>
      <t>借入金</t>
    </r>
    <r>
      <rPr>
        <sz val="11"/>
        <color theme="1"/>
        <rFont val="游ゴシック"/>
        <family val="2"/>
        <charset val="128"/>
        <scheme val="minor"/>
      </rPr>
      <t>を必ず記入してください。</t>
    </r>
    <rPh sb="34" eb="35">
      <t>キン</t>
    </rPh>
    <phoneticPr fontId="2"/>
  </si>
  <si>
    <t>・原則として単年度ごとに補助率が80%以下になるようにしてください。</t>
    <rPh sb="1" eb="3">
      <t>ゲンソク</t>
    </rPh>
    <rPh sb="12" eb="15">
      <t>ホジョリツ</t>
    </rPh>
    <phoneticPr fontId="2"/>
  </si>
  <si>
    <t>うち借入額（L)</t>
    <rPh sb="2" eb="4">
      <t>カリイレ</t>
    </rPh>
    <rPh sb="4" eb="5">
      <t>ガク</t>
    </rPh>
    <phoneticPr fontId="2"/>
  </si>
  <si>
    <t>返済余力指数（L／FCF）</t>
    <rPh sb="0" eb="2">
      <t>ヘンサイ</t>
    </rPh>
    <rPh sb="2" eb="4">
      <t>ヨリョク</t>
    </rPh>
    <rPh sb="4" eb="6">
      <t>シスウ</t>
    </rPh>
    <phoneticPr fontId="2"/>
  </si>
  <si>
    <r>
      <t>・入力シートは、</t>
    </r>
    <r>
      <rPr>
        <b/>
        <u/>
        <sz val="11"/>
        <color theme="1"/>
        <rFont val="游ゴシック"/>
        <family val="3"/>
        <charset val="128"/>
        <scheme val="minor"/>
      </rPr>
      <t>総括表、2020年度分、2021年度分、2022年度分、融資返済計画</t>
    </r>
    <r>
      <rPr>
        <sz val="11"/>
        <color theme="1"/>
        <rFont val="游ゴシック"/>
        <family val="2"/>
        <charset val="128"/>
        <scheme val="minor"/>
      </rPr>
      <t xml:space="preserve"> の5枚となっています。</t>
    </r>
    <rPh sb="1" eb="3">
      <t>ニュウリョク</t>
    </rPh>
    <rPh sb="38" eb="40">
      <t>ヘンサイ</t>
    </rPh>
    <phoneticPr fontId="2"/>
  </si>
  <si>
    <t>・融資返済計画については、融資を受ける予定の団体のみ入力してください。</t>
    <rPh sb="3" eb="5">
      <t>ヘンサイ</t>
    </rPh>
    <rPh sb="13" eb="15">
      <t>ユウシ</t>
    </rPh>
    <rPh sb="16" eb="17">
      <t>ウ</t>
    </rPh>
    <rPh sb="19" eb="21">
      <t>ヨテイ</t>
    </rPh>
    <rPh sb="22" eb="24">
      <t>ダンタイ</t>
    </rPh>
    <rPh sb="26" eb="28">
      <t>ニュウリョク</t>
    </rPh>
    <phoneticPr fontId="2"/>
  </si>
  <si>
    <t>・最終的に助成金を充当する額の合計が「助成金申請額（A）」となり、これが80%を下回るようにしてください。</t>
    <phoneticPr fontId="2"/>
  </si>
  <si>
    <t>助成対象事業費（A＋B）を100％とした場合、助成額（A）は80%以下、自己資金等（B）は20%以上とする。</t>
    <rPh sb="20" eb="22">
      <t>バアイ</t>
    </rPh>
    <rPh sb="40" eb="41">
      <t>トウ</t>
    </rPh>
    <phoneticPr fontId="2"/>
  </si>
  <si>
    <t>自己資金等の額（Ｂ）</t>
    <rPh sb="0" eb="2">
      <t>ジコ</t>
    </rPh>
    <rPh sb="2" eb="4">
      <t>シキン</t>
    </rPh>
    <rPh sb="4" eb="5">
      <t>トウ</t>
    </rPh>
    <rPh sb="6" eb="7">
      <t>ガク</t>
    </rPh>
    <phoneticPr fontId="2"/>
  </si>
  <si>
    <t>　うち借入金（L）</t>
    <rPh sb="3" eb="5">
      <t>カリイレ</t>
    </rPh>
    <rPh sb="5" eb="6">
      <t>キン</t>
    </rPh>
    <phoneticPr fontId="2"/>
  </si>
  <si>
    <r>
      <t>※（Ａ＋Ｂ）の</t>
    </r>
    <r>
      <rPr>
        <sz val="10"/>
        <color rgb="FFFF0000"/>
        <rFont val="游ゴシック"/>
        <family val="3"/>
        <charset val="128"/>
        <scheme val="minor"/>
      </rPr>
      <t>80％以下</t>
    </r>
    <r>
      <rPr>
        <sz val="10"/>
        <color theme="1"/>
        <rFont val="游ゴシック"/>
        <family val="3"/>
        <charset val="128"/>
        <scheme val="minor"/>
      </rPr>
      <t>とする</t>
    </r>
    <rPh sb="10" eb="12">
      <t>イカ</t>
    </rPh>
    <phoneticPr fontId="2"/>
  </si>
  <si>
    <r>
      <t>※（Ａ＋Ｂ）の</t>
    </r>
    <r>
      <rPr>
        <sz val="10"/>
        <color rgb="FFFF0000"/>
        <rFont val="游ゴシック"/>
        <family val="3"/>
        <charset val="128"/>
        <scheme val="minor"/>
      </rPr>
      <t>20％以上</t>
    </r>
    <r>
      <rPr>
        <sz val="10"/>
        <color theme="1"/>
        <rFont val="游ゴシック"/>
        <family val="3"/>
        <charset val="128"/>
        <scheme val="minor"/>
      </rPr>
      <t>とする</t>
    </r>
    <rPh sb="10" eb="12">
      <t>イジョウ</t>
    </rPh>
    <phoneticPr fontId="2"/>
  </si>
  <si>
    <r>
      <t>※（Ａ）の</t>
    </r>
    <r>
      <rPr>
        <sz val="10"/>
        <color rgb="FFFF0000"/>
        <rFont val="游ゴシック"/>
        <family val="3"/>
        <charset val="128"/>
        <scheme val="minor"/>
      </rPr>
      <t>5.5％未満</t>
    </r>
    <r>
      <rPr>
        <sz val="10"/>
        <color theme="1"/>
        <rFont val="游ゴシック"/>
        <family val="3"/>
        <charset val="128"/>
        <scheme val="minor"/>
      </rPr>
      <t>とする</t>
    </r>
    <rPh sb="9" eb="11">
      <t>ミマン</t>
    </rPh>
    <phoneticPr fontId="2"/>
  </si>
  <si>
    <r>
      <t>※①の</t>
    </r>
    <r>
      <rPr>
        <b/>
        <sz val="10"/>
        <color rgb="FFFF0000"/>
        <rFont val="游ゴシック"/>
        <family val="3"/>
        <charset val="128"/>
        <scheme val="minor"/>
      </rPr>
      <t>助成限度額</t>
    </r>
    <r>
      <rPr>
        <sz val="10"/>
        <color rgb="FFFF0000"/>
        <rFont val="游ゴシック"/>
        <family val="3"/>
        <charset val="128"/>
        <scheme val="minor"/>
      </rPr>
      <t>は</t>
    </r>
    <r>
      <rPr>
        <b/>
        <sz val="10"/>
        <color rgb="FFFF0000"/>
        <rFont val="游ゴシック"/>
        <family val="3"/>
        <charset val="128"/>
        <scheme val="minor"/>
      </rPr>
      <t>4500万円</t>
    </r>
    <r>
      <rPr>
        <sz val="10"/>
        <color rgb="FFFF0000"/>
        <rFont val="游ゴシック"/>
        <family val="3"/>
        <charset val="128"/>
        <scheme val="minor"/>
      </rPr>
      <t>とする</t>
    </r>
    <phoneticPr fontId="2"/>
  </si>
  <si>
    <t>借入金〇〇円、補助金〇〇円、寄付金〇〇円、自己資金〇〇円</t>
    <phoneticPr fontId="2"/>
  </si>
  <si>
    <t>総合計のうち人件費</t>
    <rPh sb="0" eb="1">
      <t>ソウ</t>
    </rPh>
    <rPh sb="1" eb="3">
      <t>ゴウケイ</t>
    </rPh>
    <rPh sb="6" eb="9">
      <t>ジンケンヒ</t>
    </rPh>
    <phoneticPr fontId="2"/>
  </si>
  <si>
    <t>総合計のうちその他活動費</t>
    <rPh sb="8" eb="9">
      <t>タ</t>
    </rPh>
    <rPh sb="9" eb="11">
      <t>カツドウ</t>
    </rPh>
    <rPh sb="11" eb="12">
      <t>ヒ</t>
    </rPh>
    <phoneticPr fontId="2"/>
  </si>
  <si>
    <r>
      <t>※（Ａ）の</t>
    </r>
    <r>
      <rPr>
        <b/>
        <sz val="11"/>
        <color rgb="FFFF0000"/>
        <rFont val="游ゴシック"/>
        <family val="3"/>
        <charset val="128"/>
        <scheme val="minor"/>
      </rPr>
      <t>5.4％以内</t>
    </r>
    <r>
      <rPr>
        <sz val="11"/>
        <color rgb="FFFF0000"/>
        <rFont val="游ゴシック"/>
        <family val="2"/>
        <charset val="128"/>
        <scheme val="minor"/>
      </rPr>
      <t>とする</t>
    </r>
    <rPh sb="9" eb="11">
      <t>イナイ</t>
    </rPh>
    <phoneticPr fontId="2"/>
  </si>
  <si>
    <t>総合計</t>
    <rPh sb="1" eb="3">
      <t>ゴウケイ</t>
    </rPh>
    <phoneticPr fontId="2"/>
  </si>
  <si>
    <t>3ヵ年
合計</t>
    <rPh sb="2" eb="3">
      <t>ネン</t>
    </rPh>
    <rPh sb="4" eb="6">
      <t>ゴウケイ</t>
    </rPh>
    <phoneticPr fontId="2"/>
  </si>
  <si>
    <t>【借入金返済能力】</t>
    <rPh sb="1" eb="3">
      <t>カリイレ</t>
    </rPh>
    <rPh sb="3" eb="4">
      <t>キン</t>
    </rPh>
    <rPh sb="4" eb="6">
      <t>ヘンサイ</t>
    </rPh>
    <rPh sb="6" eb="8">
      <t>ノウリョク</t>
    </rPh>
    <phoneticPr fontId="2"/>
  </si>
  <si>
    <t>（単位：円）</t>
    <rPh sb="1" eb="3">
      <t>タンイ</t>
    </rPh>
    <rPh sb="4" eb="5">
      <t>エン</t>
    </rPh>
    <phoneticPr fontId="2"/>
  </si>
  <si>
    <t>（単位：円）</t>
    <phoneticPr fontId="2"/>
  </si>
  <si>
    <t>〇〇均等償還</t>
    <rPh sb="2" eb="4">
      <t>キントウ</t>
    </rPh>
    <rPh sb="4" eb="6">
      <t>ショウカン</t>
    </rPh>
    <phoneticPr fontId="2"/>
  </si>
  <si>
    <t>　※様式2の収支計画上のFCFの値を記入</t>
    <rPh sb="2" eb="4">
      <t>ヨウシキ</t>
    </rPh>
    <rPh sb="16" eb="17">
      <t>アタイ</t>
    </rPh>
    <rPh sb="18" eb="20">
      <t>キニュウ</t>
    </rPh>
    <phoneticPr fontId="2"/>
  </si>
  <si>
    <t>　※様式2収支計画上のFCFの値を記入</t>
    <rPh sb="2" eb="4">
      <t>ヨウシキ</t>
    </rPh>
    <rPh sb="15" eb="16">
      <t>アタイ</t>
    </rPh>
    <rPh sb="17" eb="19">
      <t>キニュウ</t>
    </rPh>
    <phoneticPr fontId="2"/>
  </si>
  <si>
    <t>様式3　支援付き住宅建設・人材育成事業　資金計画書　【総括表】</t>
    <rPh sb="4" eb="6">
      <t>シエン</t>
    </rPh>
    <rPh sb="6" eb="7">
      <t>ツ</t>
    </rPh>
    <rPh sb="8" eb="10">
      <t>ジュウタク</t>
    </rPh>
    <rPh sb="10" eb="12">
      <t>ケンセツ</t>
    </rPh>
    <rPh sb="13" eb="15">
      <t>ジンザイ</t>
    </rPh>
    <rPh sb="15" eb="17">
      <t>イクセイ</t>
    </rPh>
    <rPh sb="17" eb="19">
      <t>ジギョウ</t>
    </rPh>
    <rPh sb="20" eb="22">
      <t>シキン</t>
    </rPh>
    <rPh sb="22" eb="24">
      <t>ケイカク</t>
    </rPh>
    <rPh sb="24" eb="25">
      <t>ショ</t>
    </rPh>
    <rPh sb="27" eb="30">
      <t>ソウカツヒョウ</t>
    </rPh>
    <phoneticPr fontId="2"/>
  </si>
  <si>
    <t>様式3　支援付き住宅建設・人材育成事業　資金計画書　2020年度（2020年4月1日～2021年3月31日）</t>
    <rPh sb="4" eb="6">
      <t>シエン</t>
    </rPh>
    <rPh sb="6" eb="7">
      <t>ツ</t>
    </rPh>
    <rPh sb="8" eb="10">
      <t>ジュウタク</t>
    </rPh>
    <rPh sb="10" eb="12">
      <t>ケンセツ</t>
    </rPh>
    <rPh sb="13" eb="15">
      <t>ジンザイ</t>
    </rPh>
    <rPh sb="15" eb="17">
      <t>イクセイ</t>
    </rPh>
    <rPh sb="17" eb="19">
      <t>ジギョウ</t>
    </rPh>
    <rPh sb="20" eb="22">
      <t>シキン</t>
    </rPh>
    <rPh sb="22" eb="24">
      <t>ケイカク</t>
    </rPh>
    <rPh sb="24" eb="25">
      <t>ショ</t>
    </rPh>
    <phoneticPr fontId="2"/>
  </si>
  <si>
    <t>様式3　支援付き住宅建設・人材育成事業　資金計画書　2021年度（2021年4月1日～2022年3月31日）</t>
    <rPh sb="4" eb="6">
      <t>シエン</t>
    </rPh>
    <rPh sb="6" eb="7">
      <t>ツ</t>
    </rPh>
    <rPh sb="8" eb="10">
      <t>ジュウタク</t>
    </rPh>
    <rPh sb="10" eb="12">
      <t>ケンセツ</t>
    </rPh>
    <rPh sb="13" eb="15">
      <t>ジンザイ</t>
    </rPh>
    <rPh sb="15" eb="17">
      <t>イクセイ</t>
    </rPh>
    <rPh sb="17" eb="19">
      <t>ジギョウ</t>
    </rPh>
    <rPh sb="20" eb="22">
      <t>シキン</t>
    </rPh>
    <rPh sb="22" eb="24">
      <t>ケイカク</t>
    </rPh>
    <rPh sb="24" eb="25">
      <t>ショ</t>
    </rPh>
    <phoneticPr fontId="2"/>
  </si>
  <si>
    <t>様式3　支援付き住宅建設・人材育成事業　資金計画書　2022年度（2022年4月1日～2023年3月31日）</t>
    <rPh sb="4" eb="6">
      <t>シエン</t>
    </rPh>
    <rPh sb="6" eb="7">
      <t>ツ</t>
    </rPh>
    <rPh sb="8" eb="10">
      <t>ジュウタク</t>
    </rPh>
    <rPh sb="10" eb="12">
      <t>ケンセツ</t>
    </rPh>
    <rPh sb="13" eb="15">
      <t>ジンザイ</t>
    </rPh>
    <rPh sb="15" eb="17">
      <t>イクセイ</t>
    </rPh>
    <rPh sb="17" eb="19">
      <t>ジギョウ</t>
    </rPh>
    <rPh sb="20" eb="22">
      <t>シキン</t>
    </rPh>
    <rPh sb="22" eb="24">
      <t>ケイカク</t>
    </rPh>
    <rPh sb="24" eb="25">
      <t>ショ</t>
    </rPh>
    <phoneticPr fontId="2"/>
  </si>
  <si>
    <t>【借入金返済能力試算】</t>
    <rPh sb="1" eb="3">
      <t>カリイレ</t>
    </rPh>
    <rPh sb="3" eb="4">
      <t>キン</t>
    </rPh>
    <rPh sb="4" eb="6">
      <t>ヘンサイ</t>
    </rPh>
    <rPh sb="6" eb="8">
      <t>ノウリョク</t>
    </rPh>
    <rPh sb="8" eb="10">
      <t>シサン</t>
    </rPh>
    <phoneticPr fontId="2"/>
  </si>
  <si>
    <t>様式3【別紙】融資を受ける場合の借入金の返済計画</t>
    <rPh sb="4" eb="6">
      <t>ベッシ</t>
    </rPh>
    <rPh sb="7" eb="9">
      <t>ユウシ</t>
    </rPh>
    <rPh sb="10" eb="11">
      <t>ウ</t>
    </rPh>
    <rPh sb="13" eb="15">
      <t>バアイ</t>
    </rPh>
    <rPh sb="16" eb="18">
      <t>カリイレ</t>
    </rPh>
    <rPh sb="18" eb="19">
      <t>キン</t>
    </rPh>
    <rPh sb="20" eb="22">
      <t>ヘンサイ</t>
    </rPh>
    <rPh sb="22" eb="24">
      <t>ケイカク</t>
    </rPh>
    <phoneticPr fontId="2"/>
  </si>
  <si>
    <t>（※資金の借入を行う団体のみ記入してください）</t>
    <phoneticPr fontId="2"/>
  </si>
  <si>
    <t>１.事業費の調達計画</t>
    <rPh sb="2" eb="4">
      <t>ジギョウ</t>
    </rPh>
    <rPh sb="4" eb="5">
      <t>ヒ</t>
    </rPh>
    <rPh sb="6" eb="8">
      <t>チョウタツ</t>
    </rPh>
    <phoneticPr fontId="2"/>
  </si>
  <si>
    <t>なし</t>
    <phoneticPr fontId="2"/>
  </si>
  <si>
    <t>借入金5,000,000円、寄付金100,000円、自己資金1,000,000円</t>
    <phoneticPr fontId="2"/>
  </si>
  <si>
    <t xml:space="preserve">   ※自己資金等(B)の内訳：</t>
    <rPh sb="4" eb="6">
      <t>ジコ</t>
    </rPh>
    <rPh sb="6" eb="8">
      <t>シキン</t>
    </rPh>
    <rPh sb="8" eb="9">
      <t>トウ</t>
    </rPh>
    <rPh sb="13" eb="15">
      <t>ウチワケ</t>
    </rPh>
    <phoneticPr fontId="2"/>
  </si>
  <si>
    <t>【借入金（L)の融資・返済計画】</t>
    <rPh sb="1" eb="3">
      <t>カリイレ</t>
    </rPh>
    <rPh sb="3" eb="4">
      <t>キン</t>
    </rPh>
    <rPh sb="8" eb="10">
      <t>ユウシ</t>
    </rPh>
    <rPh sb="11" eb="13">
      <t>ヘンサイ</t>
    </rPh>
    <rPh sb="13" eb="15">
      <t>ケイカク</t>
    </rPh>
    <phoneticPr fontId="2"/>
  </si>
  <si>
    <t>※評価関連経費の入力方法は、別シートの記入例や記入方法をご参照ください。</t>
    <rPh sb="8" eb="10">
      <t>ニュウリョク</t>
    </rPh>
    <phoneticPr fontId="2"/>
  </si>
  <si>
    <t>■収支計上の基本的な考え方■</t>
    <rPh sb="1" eb="3">
      <t>シュウシ</t>
    </rPh>
    <rPh sb="3" eb="5">
      <t>ケイジョウ</t>
    </rPh>
    <rPh sb="6" eb="9">
      <t>キホンテキ</t>
    </rPh>
    <rPh sb="10" eb="11">
      <t>カンガ</t>
    </rPh>
    <rPh sb="12" eb="13">
      <t>カタ</t>
    </rPh>
    <phoneticPr fontId="2"/>
  </si>
  <si>
    <t>　※クレジットカードや口座振込みにより支払いが遅くなる場合は、支払いが発生する日に計上してください。</t>
    <rPh sb="11" eb="13">
      <t>コウザ</t>
    </rPh>
    <rPh sb="13" eb="14">
      <t>フ</t>
    </rPh>
    <rPh sb="14" eb="15">
      <t>コ</t>
    </rPh>
    <rPh sb="19" eb="21">
      <t>シハラ</t>
    </rPh>
    <rPh sb="23" eb="24">
      <t>オソ</t>
    </rPh>
    <rPh sb="27" eb="29">
      <t>バアイ</t>
    </rPh>
    <rPh sb="31" eb="33">
      <t>シハラ</t>
    </rPh>
    <rPh sb="35" eb="37">
      <t>ハッセイ</t>
    </rPh>
    <rPh sb="39" eb="40">
      <t>ヒ</t>
    </rPh>
    <rPh sb="41" eb="43">
      <t>ケイジョウ</t>
    </rPh>
    <phoneticPr fontId="2"/>
  </si>
  <si>
    <t>　3年目（2022年度）の補助率が80%以下になるように調整してください。</t>
    <phoneticPr fontId="2"/>
  </si>
  <si>
    <t>・補助率80%以下を達成できない年度がある場合は、「(様式9)自己資金に関する申請書」を提出した上で、</t>
    <rPh sb="10" eb="12">
      <t>タッセイ</t>
    </rPh>
    <rPh sb="16" eb="18">
      <t>ネンド</t>
    </rPh>
    <rPh sb="21" eb="23">
      <t>バアイ</t>
    </rPh>
    <rPh sb="27" eb="29">
      <t>ヨウシキ</t>
    </rPh>
    <rPh sb="31" eb="33">
      <t>ジコ</t>
    </rPh>
    <rPh sb="33" eb="35">
      <t>シキン</t>
    </rPh>
    <rPh sb="36" eb="37">
      <t>カン</t>
    </rPh>
    <rPh sb="39" eb="42">
      <t>シンセイショ</t>
    </rPh>
    <rPh sb="44" eb="46">
      <t>テイシュツ</t>
    </rPh>
    <rPh sb="48" eb="49">
      <t>ウエ</t>
    </rPh>
    <phoneticPr fontId="2"/>
  </si>
  <si>
    <t>・通帳から資金が移動する日や金額をベースに資金計上してください。</t>
    <rPh sb="1" eb="3">
      <t>ツウチョウ</t>
    </rPh>
    <rPh sb="5" eb="7">
      <t>シキン</t>
    </rPh>
    <rPh sb="8" eb="10">
      <t>イドウ</t>
    </rPh>
    <rPh sb="12" eb="13">
      <t>ヒ</t>
    </rPh>
    <rPh sb="14" eb="16">
      <t>キンガク</t>
    </rPh>
    <rPh sb="21" eb="23">
      <t>シキン</t>
    </rPh>
    <rPh sb="23" eb="25">
      <t>ケイジョウ</t>
    </rPh>
    <phoneticPr fontId="2"/>
  </si>
  <si>
    <t>　　資金計画を作成してください。</t>
    <rPh sb="2" eb="4">
      <t>シキン</t>
    </rPh>
    <rPh sb="4" eb="6">
      <t>ケイカク</t>
    </rPh>
    <rPh sb="7" eb="9">
      <t>サクセイ</t>
    </rPh>
    <phoneticPr fontId="2"/>
  </si>
  <si>
    <r>
      <t>・基本的な考え方としては、</t>
    </r>
    <r>
      <rPr>
        <b/>
        <u/>
        <sz val="11"/>
        <color theme="1"/>
        <rFont val="游ゴシック"/>
        <family val="3"/>
        <charset val="128"/>
        <scheme val="minor"/>
      </rPr>
      <t>「発生主義」</t>
    </r>
    <r>
      <rPr>
        <u/>
        <sz val="11"/>
        <color theme="1"/>
        <rFont val="游ゴシック"/>
        <family val="3"/>
        <charset val="128"/>
        <scheme val="minor"/>
      </rPr>
      <t>ではなく</t>
    </r>
    <r>
      <rPr>
        <b/>
        <u/>
        <sz val="11"/>
        <color rgb="FFFF0000"/>
        <rFont val="游ゴシック"/>
        <family val="3"/>
        <charset val="128"/>
        <scheme val="minor"/>
      </rPr>
      <t>「現金主義」</t>
    </r>
    <r>
      <rPr>
        <sz val="11"/>
        <color theme="1"/>
        <rFont val="游ゴシック"/>
        <family val="2"/>
        <charset val="128"/>
        <scheme val="minor"/>
      </rPr>
      <t>となります。</t>
    </r>
    <rPh sb="1" eb="4">
      <t>キホンテキ</t>
    </rPh>
    <rPh sb="5" eb="6">
      <t>カンガ</t>
    </rPh>
    <rPh sb="7" eb="8">
      <t>カタ</t>
    </rPh>
    <rPh sb="14" eb="16">
      <t>ハッセイ</t>
    </rPh>
    <rPh sb="16" eb="18">
      <t>シュギ</t>
    </rPh>
    <rPh sb="24" eb="26">
      <t>ゲンキン</t>
    </rPh>
    <rPh sb="26" eb="28">
      <t>シュギ</t>
    </rPh>
    <phoneticPr fontId="2"/>
  </si>
  <si>
    <t>外部研修受講費</t>
    <rPh sb="0" eb="2">
      <t>ガイブ</t>
    </rPh>
    <rPh sb="2" eb="4">
      <t>ケンシュウ</t>
    </rPh>
    <rPh sb="4" eb="6">
      <t>ジュコウ</t>
    </rPh>
    <rPh sb="6" eb="7">
      <t>ヒ</t>
    </rPh>
    <phoneticPr fontId="2"/>
  </si>
  <si>
    <t>外部研修参加旅費</t>
    <rPh sb="0" eb="2">
      <t>ガイブ</t>
    </rPh>
    <rPh sb="2" eb="4">
      <t>ケンシュウ</t>
    </rPh>
    <rPh sb="4" eb="6">
      <t>サンカ</t>
    </rPh>
    <rPh sb="6" eb="8">
      <t>リョヒ</t>
    </rPh>
    <phoneticPr fontId="2"/>
  </si>
  <si>
    <t>人材育成の教材等購入</t>
    <rPh sb="0" eb="2">
      <t>ジンザイ</t>
    </rPh>
    <rPh sb="2" eb="4">
      <t>イクセイ</t>
    </rPh>
    <rPh sb="5" eb="7">
      <t>キョウザイ</t>
    </rPh>
    <rPh sb="7" eb="8">
      <t>トウ</t>
    </rPh>
    <rPh sb="8" eb="10">
      <t>コウニュウ</t>
    </rPh>
    <phoneticPr fontId="2"/>
  </si>
  <si>
    <t>謝金</t>
    <rPh sb="0" eb="2">
      <t>シャキン</t>
    </rPh>
    <phoneticPr fontId="2"/>
  </si>
  <si>
    <t>専門家・有識者ヒアリングの謝金</t>
    <rPh sb="0" eb="3">
      <t>センモンカ</t>
    </rPh>
    <rPh sb="4" eb="7">
      <t>ユウシキシャ</t>
    </rPh>
    <rPh sb="13" eb="15">
      <t>シャキン</t>
    </rPh>
    <phoneticPr fontId="2"/>
  </si>
  <si>
    <r>
      <t>　　例えば施設建設費について、</t>
    </r>
    <r>
      <rPr>
        <u/>
        <sz val="11"/>
        <rFont val="游ゴシック"/>
        <family val="3"/>
        <charset val="128"/>
        <scheme val="minor"/>
      </rPr>
      <t>2020年12月の着工時に</t>
    </r>
    <r>
      <rPr>
        <b/>
        <u/>
        <sz val="11"/>
        <rFont val="游ゴシック"/>
        <family val="3"/>
        <charset val="128"/>
        <scheme val="minor"/>
      </rPr>
      <t>前払い金1000万円</t>
    </r>
    <r>
      <rPr>
        <sz val="11"/>
        <rFont val="游ゴシック"/>
        <family val="3"/>
        <charset val="128"/>
        <scheme val="minor"/>
      </rPr>
      <t>を支払い、</t>
    </r>
    <r>
      <rPr>
        <u/>
        <sz val="11"/>
        <rFont val="游ゴシック"/>
        <family val="3"/>
        <charset val="128"/>
        <scheme val="minor"/>
      </rPr>
      <t>2021年4月の</t>
    </r>
    <r>
      <rPr>
        <b/>
        <u/>
        <sz val="11"/>
        <rFont val="游ゴシック"/>
        <family val="3"/>
        <charset val="128"/>
        <scheme val="minor"/>
      </rPr>
      <t>完成時に</t>
    </r>
    <rPh sb="2" eb="3">
      <t>タト</t>
    </rPh>
    <rPh sb="5" eb="7">
      <t>シセツ</t>
    </rPh>
    <rPh sb="7" eb="10">
      <t>ケンセツヒ</t>
    </rPh>
    <rPh sb="19" eb="20">
      <t>ネン</t>
    </rPh>
    <rPh sb="22" eb="23">
      <t>ガツ</t>
    </rPh>
    <rPh sb="24" eb="26">
      <t>チャッコウ</t>
    </rPh>
    <rPh sb="26" eb="27">
      <t>ジ</t>
    </rPh>
    <rPh sb="28" eb="30">
      <t>マエバラ</t>
    </rPh>
    <rPh sb="31" eb="32">
      <t>キン</t>
    </rPh>
    <rPh sb="36" eb="38">
      <t>マンエン</t>
    </rPh>
    <rPh sb="39" eb="41">
      <t>シハラ</t>
    </rPh>
    <rPh sb="47" eb="48">
      <t>ネン</t>
    </rPh>
    <rPh sb="49" eb="50">
      <t>ガツ</t>
    </rPh>
    <rPh sb="51" eb="54">
      <t>カンセイジ</t>
    </rPh>
    <phoneticPr fontId="2"/>
  </si>
  <si>
    <r>
      <t>　　</t>
    </r>
    <r>
      <rPr>
        <b/>
        <u/>
        <sz val="11"/>
        <rFont val="游ゴシック"/>
        <family val="3"/>
        <charset val="128"/>
        <scheme val="minor"/>
      </rPr>
      <t>残金3000万円</t>
    </r>
    <r>
      <rPr>
        <u/>
        <sz val="11"/>
        <rFont val="游ゴシック"/>
        <family val="3"/>
        <charset val="128"/>
        <scheme val="minor"/>
      </rPr>
      <t>を支払う場合</t>
    </r>
    <r>
      <rPr>
        <sz val="11"/>
        <rFont val="游ゴシック"/>
        <family val="3"/>
        <charset val="128"/>
        <scheme val="minor"/>
      </rPr>
      <t>は、</t>
    </r>
    <r>
      <rPr>
        <b/>
        <u/>
        <sz val="11"/>
        <rFont val="游ゴシック"/>
        <family val="3"/>
        <charset val="128"/>
        <scheme val="minor"/>
      </rPr>
      <t>2020年度に1000万円</t>
    </r>
    <r>
      <rPr>
        <u/>
        <sz val="11"/>
        <rFont val="游ゴシック"/>
        <family val="3"/>
        <charset val="128"/>
        <scheme val="minor"/>
      </rPr>
      <t>、</t>
    </r>
    <r>
      <rPr>
        <b/>
        <u/>
        <sz val="11"/>
        <rFont val="游ゴシック"/>
        <family val="3"/>
        <charset val="128"/>
        <scheme val="minor"/>
      </rPr>
      <t>2021年度に3000万円</t>
    </r>
    <r>
      <rPr>
        <u/>
        <sz val="11"/>
        <rFont val="游ゴシック"/>
        <family val="3"/>
        <charset val="128"/>
        <scheme val="minor"/>
      </rPr>
      <t>を計上</t>
    </r>
    <r>
      <rPr>
        <sz val="11"/>
        <rFont val="游ゴシック"/>
        <family val="3"/>
        <charset val="128"/>
        <scheme val="minor"/>
      </rPr>
      <t>してください。</t>
    </r>
    <rPh sb="2" eb="4">
      <t>ザンキン</t>
    </rPh>
    <rPh sb="8" eb="10">
      <t>マンエン</t>
    </rPh>
    <rPh sb="11" eb="13">
      <t>シハラ</t>
    </rPh>
    <rPh sb="14" eb="16">
      <t>バアイ</t>
    </rPh>
    <rPh sb="22" eb="24">
      <t>ネンド</t>
    </rPh>
    <rPh sb="37" eb="38">
      <t>ド</t>
    </rPh>
    <rPh sb="46" eb="48">
      <t>ケイジョウ</t>
    </rPh>
    <phoneticPr fontId="2"/>
  </si>
  <si>
    <r>
      <t>　　</t>
    </r>
    <r>
      <rPr>
        <u/>
        <sz val="11"/>
        <rFont val="游ゴシック"/>
        <family val="3"/>
        <charset val="128"/>
        <scheme val="minor"/>
      </rPr>
      <t>2020年度に限り助成金の上限が</t>
    </r>
    <r>
      <rPr>
        <b/>
        <u/>
        <sz val="11"/>
        <rFont val="游ゴシック"/>
        <family val="3"/>
        <charset val="128"/>
        <scheme val="minor"/>
      </rPr>
      <t>2020万円</t>
    </r>
    <r>
      <rPr>
        <sz val="11"/>
        <rFont val="游ゴシック"/>
        <family val="3"/>
        <charset val="128"/>
        <scheme val="minor"/>
      </rPr>
      <t>となっていますので、支払い時期や前払いの金額なども考慮して</t>
    </r>
    <rPh sb="6" eb="8">
      <t>ネンド</t>
    </rPh>
    <rPh sb="9" eb="10">
      <t>カギ</t>
    </rPh>
    <rPh sb="11" eb="13">
      <t>ジョセイ</t>
    </rPh>
    <rPh sb="13" eb="14">
      <t>キン</t>
    </rPh>
    <rPh sb="15" eb="17">
      <t>ジョウゲン</t>
    </rPh>
    <rPh sb="22" eb="24">
      <t>マンエン</t>
    </rPh>
    <rPh sb="34" eb="36">
      <t>シハラ</t>
    </rPh>
    <rPh sb="37" eb="39">
      <t>ジキ</t>
    </rPh>
    <rPh sb="40" eb="42">
      <t>マエバラ</t>
    </rPh>
    <rPh sb="44" eb="46">
      <t>キンガク</t>
    </rPh>
    <rPh sb="49" eb="51">
      <t>コウリョ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</si>
</sst>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
    <numFmt numFmtId="177" formatCode="#,##0.0;[Red]\-#,##0.0"/>
  </numFmts>
  <fonts count="3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游ゴシック Light"/>
      <family val="3"/>
      <charset val="128"/>
      <scheme val="major"/>
    </font>
    <font>
      <sz val="10"/>
      <name val="游ゴシック Light"/>
      <family val="3"/>
      <charset val="128"/>
      <scheme val="major"/>
    </font>
    <font>
      <sz val="11"/>
      <color theme="1"/>
      <name val="游ゴシック Light"/>
      <family val="3"/>
      <charset val="128"/>
      <scheme val="maj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sz val="10.5"/>
      <color theme="1"/>
      <name val="游明朝"/>
      <family val="1"/>
      <charset val="128"/>
    </font>
    <font>
      <sz val="10.5"/>
      <color theme="1"/>
      <name val="ＭＳ 明朝"/>
      <family val="1"/>
      <charset val="128"/>
    </font>
    <font>
      <sz val="11"/>
      <color rgb="FFFF0000"/>
      <name val="游ゴシック"/>
      <family val="3"/>
      <charset val="128"/>
      <scheme val="minor"/>
    </font>
    <font>
      <b/>
      <sz val="12"/>
      <color theme="1"/>
      <name val="游ゴシック"/>
      <family val="3"/>
      <charset val="128"/>
      <scheme val="minor"/>
    </font>
    <font>
      <sz val="11"/>
      <color rgb="FF002060"/>
      <name val="游ゴシック"/>
      <family val="2"/>
      <charset val="128"/>
      <scheme val="minor"/>
    </font>
    <font>
      <sz val="10"/>
      <name val="游ゴシック"/>
      <family val="2"/>
      <charset val="128"/>
      <scheme val="minor"/>
    </font>
    <font>
      <b/>
      <sz val="10"/>
      <color indexed="81"/>
      <name val="MS P ゴシック"/>
      <family val="3"/>
      <charset val="128"/>
    </font>
    <font>
      <b/>
      <sz val="11"/>
      <color rgb="FF002060"/>
      <name val="游ゴシック"/>
      <family val="3"/>
      <charset val="128"/>
      <scheme val="minor"/>
    </font>
    <font>
      <b/>
      <sz val="11"/>
      <color rgb="FFFF0000"/>
      <name val="游ゴシック"/>
      <family val="3"/>
      <charset val="128"/>
      <scheme val="minor"/>
    </font>
    <font>
      <sz val="10"/>
      <color rgb="FFFF0000"/>
      <name val="游ゴシック"/>
      <family val="3"/>
      <charset val="128"/>
      <scheme val="minor"/>
    </font>
    <font>
      <sz val="11"/>
      <color rgb="FF002060"/>
      <name val="游ゴシック"/>
      <family val="3"/>
      <charset val="128"/>
      <scheme val="minor"/>
    </font>
    <font>
      <sz val="10"/>
      <color theme="1"/>
      <name val="游ゴシック"/>
      <family val="2"/>
      <charset val="128"/>
      <scheme val="minor"/>
    </font>
    <font>
      <b/>
      <sz val="10"/>
      <color rgb="FFFF0000"/>
      <name val="游ゴシック"/>
      <family val="3"/>
      <charset val="128"/>
      <scheme val="minor"/>
    </font>
    <font>
      <b/>
      <sz val="9"/>
      <color rgb="FFFF0000"/>
      <name val="游ゴシック"/>
      <family val="3"/>
      <charset val="128"/>
      <scheme val="minor"/>
    </font>
    <font>
      <sz val="11"/>
      <name val="游ゴシック"/>
      <family val="2"/>
      <charset val="128"/>
      <scheme val="minor"/>
    </font>
    <font>
      <b/>
      <sz val="11"/>
      <name val="游ゴシック"/>
      <family val="3"/>
      <charset val="128"/>
      <scheme val="minor"/>
    </font>
    <font>
      <sz val="11"/>
      <name val="游ゴシック"/>
      <family val="3"/>
      <charset val="128"/>
      <scheme val="minor"/>
    </font>
    <font>
      <b/>
      <u/>
      <sz val="11"/>
      <color theme="1"/>
      <name val="游ゴシック"/>
      <family val="3"/>
      <charset val="128"/>
      <scheme val="minor"/>
    </font>
    <font>
      <b/>
      <u/>
      <sz val="11"/>
      <color rgb="FFFF0000"/>
      <name val="游ゴシック"/>
      <family val="3"/>
      <charset val="128"/>
      <scheme val="minor"/>
    </font>
    <font>
      <u/>
      <sz val="11"/>
      <color rgb="FFFF0000"/>
      <name val="游ゴシック"/>
      <family val="3"/>
      <charset val="128"/>
      <scheme val="minor"/>
    </font>
    <font>
      <sz val="10"/>
      <color rgb="FFFF0000"/>
      <name val="游ゴシック"/>
      <family val="2"/>
      <charset val="128"/>
      <scheme val="minor"/>
    </font>
    <font>
      <sz val="10"/>
      <color rgb="FF0000FF"/>
      <name val="游ゴシック"/>
      <family val="3"/>
      <charset val="128"/>
      <scheme val="minor"/>
    </font>
    <font>
      <b/>
      <u/>
      <sz val="10"/>
      <color indexed="81"/>
      <name val="MS P ゴシック"/>
      <family val="3"/>
      <charset val="128"/>
    </font>
    <font>
      <u/>
      <sz val="11"/>
      <color theme="1"/>
      <name val="游ゴシック"/>
      <family val="3"/>
      <charset val="128"/>
      <scheme val="minor"/>
    </font>
    <font>
      <u/>
      <sz val="11"/>
      <name val="游ゴシック"/>
      <family val="3"/>
      <charset val="128"/>
      <scheme val="minor"/>
    </font>
    <font>
      <b/>
      <u/>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66FFFF"/>
        <bgColor indexed="64"/>
      </patternFill>
    </fill>
    <fill>
      <patternFill patternType="solid">
        <fgColor rgb="FFCCFFFF"/>
        <bgColor indexed="64"/>
      </patternFill>
    </fill>
  </fills>
  <borders count="8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dott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right style="hair">
        <color auto="1"/>
      </right>
      <top style="hair">
        <color auto="1"/>
      </top>
      <bottom style="thin">
        <color indexed="64"/>
      </bottom>
      <diagonal/>
    </border>
    <border>
      <left style="thin">
        <color indexed="64"/>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7">
    <xf numFmtId="0" fontId="0" fillId="0" borderId="0" xfId="0">
      <alignment vertical="center"/>
    </xf>
    <xf numFmtId="0" fontId="4" fillId="0" borderId="0" xfId="0" applyFo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Fill="1" applyBorder="1" applyAlignment="1" applyProtection="1">
      <alignment horizontal="center" vertical="center"/>
      <protection locked="0"/>
    </xf>
    <xf numFmtId="0" fontId="5" fillId="0" borderId="0" xfId="0" applyFont="1" applyProtection="1">
      <alignment vertical="center"/>
      <protection locked="0"/>
    </xf>
    <xf numFmtId="0" fontId="0" fillId="0" borderId="3" xfId="0" applyBorder="1">
      <alignment vertical="center"/>
    </xf>
    <xf numFmtId="0" fontId="0" fillId="0" borderId="0" xfId="0" applyFill="1" applyBorder="1">
      <alignment vertical="center"/>
    </xf>
    <xf numFmtId="0" fontId="0" fillId="0" borderId="0" xfId="0" applyBorder="1">
      <alignment vertical="center"/>
    </xf>
    <xf numFmtId="0" fontId="6" fillId="0" borderId="0" xfId="0" applyFont="1">
      <alignment vertical="center"/>
    </xf>
    <xf numFmtId="5" fontId="7" fillId="0" borderId="0" xfId="0" applyNumberFormat="1" applyFont="1" applyBorder="1">
      <alignment vertical="center"/>
    </xf>
    <xf numFmtId="0" fontId="6" fillId="0" borderId="0" xfId="0" applyFont="1" applyBorder="1" applyAlignment="1">
      <alignment horizontal="center" vertical="center"/>
    </xf>
    <xf numFmtId="5" fontId="0" fillId="0" borderId="0" xfId="0" applyNumberFormat="1" applyBorder="1">
      <alignment vertical="center"/>
    </xf>
    <xf numFmtId="0" fontId="0" fillId="0" borderId="0" xfId="0" applyBorder="1" applyAlignment="1">
      <alignment horizontal="center" vertical="center"/>
    </xf>
    <xf numFmtId="0" fontId="7" fillId="0" borderId="3" xfId="0" applyFont="1" applyBorder="1">
      <alignment vertical="center"/>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9" fillId="0" borderId="0" xfId="0" applyFont="1">
      <alignment vertical="center"/>
    </xf>
    <xf numFmtId="0" fontId="10" fillId="0" borderId="0" xfId="0" applyFont="1">
      <alignment vertical="center"/>
    </xf>
    <xf numFmtId="0" fontId="12" fillId="0" borderId="0" xfId="0" applyFont="1" applyAlignment="1">
      <alignment horizontal="justify" vertical="center"/>
    </xf>
    <xf numFmtId="0" fontId="13" fillId="0" borderId="0" xfId="0" applyFont="1" applyAlignment="1">
      <alignment horizontal="justify" vertical="center"/>
    </xf>
    <xf numFmtId="0" fontId="15" fillId="0" borderId="0" xfId="0" applyFont="1">
      <alignment vertical="center"/>
    </xf>
    <xf numFmtId="38" fontId="0" fillId="0" borderId="3" xfId="1" applyFont="1" applyBorder="1">
      <alignment vertical="center"/>
    </xf>
    <xf numFmtId="38" fontId="7" fillId="0" borderId="3" xfId="1" applyFont="1" applyBorder="1">
      <alignment vertical="center"/>
    </xf>
    <xf numFmtId="0" fontId="17" fillId="0" borderId="0" xfId="0" applyFont="1" applyBorder="1">
      <alignment vertical="center"/>
    </xf>
    <xf numFmtId="38" fontId="0" fillId="5" borderId="4" xfId="1" applyFont="1" applyFill="1" applyBorder="1">
      <alignment vertical="center"/>
    </xf>
    <xf numFmtId="0" fontId="0" fillId="0" borderId="7" xfId="0" applyBorder="1" applyAlignment="1">
      <alignment horizontal="center" vertical="center"/>
    </xf>
    <xf numFmtId="38" fontId="7" fillId="6" borderId="3" xfId="1" applyFont="1" applyFill="1" applyBorder="1">
      <alignment vertical="center"/>
    </xf>
    <xf numFmtId="0" fontId="7" fillId="6" borderId="3" xfId="0" applyFont="1" applyFill="1" applyBorder="1">
      <alignment vertical="center"/>
    </xf>
    <xf numFmtId="0" fontId="3" fillId="0" borderId="1" xfId="0" applyFont="1" applyBorder="1" applyAlignment="1">
      <alignment horizontal="left" vertical="center"/>
    </xf>
    <xf numFmtId="0" fontId="7" fillId="0" borderId="5" xfId="0" applyFont="1" applyBorder="1">
      <alignment vertical="center"/>
    </xf>
    <xf numFmtId="0" fontId="0" fillId="0" borderId="5" xfId="0" applyBorder="1">
      <alignment vertical="center"/>
    </xf>
    <xf numFmtId="0" fontId="7" fillId="6" borderId="5" xfId="0" applyFont="1" applyFill="1" applyBorder="1" applyAlignment="1">
      <alignment horizontal="center" vertical="center"/>
    </xf>
    <xf numFmtId="38" fontId="6" fillId="0" borderId="0" xfId="1" applyFont="1" applyBorder="1" applyAlignment="1">
      <alignment vertical="center"/>
    </xf>
    <xf numFmtId="176" fontId="7" fillId="0" borderId="0" xfId="2" applyNumberFormat="1" applyFont="1" applyBorder="1" applyAlignment="1">
      <alignment vertical="center"/>
    </xf>
    <xf numFmtId="176" fontId="0" fillId="0" borderId="0" xfId="2" applyNumberFormat="1" applyFont="1" applyBorder="1">
      <alignment vertical="center"/>
    </xf>
    <xf numFmtId="0" fontId="7" fillId="0" borderId="21" xfId="0" applyFont="1" applyBorder="1">
      <alignment vertical="center"/>
    </xf>
    <xf numFmtId="38" fontId="7" fillId="0" borderId="21" xfId="1" applyFont="1" applyBorder="1">
      <alignment vertical="center"/>
    </xf>
    <xf numFmtId="0" fontId="10" fillId="0" borderId="22" xfId="0" applyFont="1" applyBorder="1" applyAlignment="1">
      <alignment vertical="center" shrinkToFit="1"/>
    </xf>
    <xf numFmtId="0" fontId="10" fillId="0" borderId="23" xfId="0" applyFont="1" applyBorder="1" applyAlignment="1">
      <alignment vertical="center" shrinkToFit="1"/>
    </xf>
    <xf numFmtId="38" fontId="6" fillId="3" borderId="27" xfId="1" applyFont="1" applyFill="1" applyBorder="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7" fillId="0" borderId="32" xfId="0" applyFont="1" applyBorder="1">
      <alignment vertical="center"/>
    </xf>
    <xf numFmtId="0" fontId="10" fillId="6" borderId="23" xfId="0" applyFont="1" applyFill="1" applyBorder="1" applyAlignment="1">
      <alignment vertical="center" shrinkToFit="1"/>
    </xf>
    <xf numFmtId="0" fontId="21" fillId="3" borderId="28" xfId="0" applyFont="1" applyFill="1" applyBorder="1" applyAlignment="1">
      <alignment vertical="center" shrinkToFit="1"/>
    </xf>
    <xf numFmtId="0" fontId="21" fillId="6" borderId="23" xfId="0" applyFont="1" applyFill="1" applyBorder="1" applyAlignment="1">
      <alignment vertical="center" shrinkToFit="1"/>
    </xf>
    <xf numFmtId="176" fontId="16" fillId="5" borderId="41" xfId="2" applyNumberFormat="1" applyFont="1" applyFill="1" applyBorder="1" applyAlignment="1">
      <alignment horizontal="center" vertical="center"/>
    </xf>
    <xf numFmtId="38" fontId="6" fillId="4" borderId="27" xfId="1" applyFont="1" applyFill="1" applyBorder="1">
      <alignment vertical="center"/>
    </xf>
    <xf numFmtId="38" fontId="0" fillId="5" borderId="6" xfId="1" applyFont="1" applyFill="1" applyBorder="1">
      <alignment vertical="center"/>
    </xf>
    <xf numFmtId="176" fontId="16" fillId="5" borderId="44" xfId="2" applyNumberFormat="1" applyFont="1" applyFill="1" applyBorder="1" applyAlignment="1">
      <alignment horizontal="center" vertical="center"/>
    </xf>
    <xf numFmtId="38" fontId="0" fillId="5" borderId="7" xfId="1" applyFont="1" applyFill="1" applyBorder="1">
      <alignment vertical="center"/>
    </xf>
    <xf numFmtId="0" fontId="11" fillId="0" borderId="0" xfId="0" applyFont="1" applyBorder="1" applyAlignment="1">
      <alignment horizontal="right" vertical="center"/>
    </xf>
    <xf numFmtId="0" fontId="14" fillId="0" borderId="0" xfId="0" applyFont="1" applyBorder="1" applyAlignment="1">
      <alignment horizontal="right" vertical="center"/>
    </xf>
    <xf numFmtId="5" fontId="11" fillId="3" borderId="27" xfId="0" applyNumberFormat="1" applyFont="1" applyFill="1" applyBorder="1" applyAlignment="1">
      <alignment vertical="center"/>
    </xf>
    <xf numFmtId="176" fontId="20" fillId="3" borderId="27" xfId="2" applyNumberFormat="1" applyFont="1" applyFill="1" applyBorder="1" applyAlignment="1">
      <alignment vertical="center"/>
    </xf>
    <xf numFmtId="0" fontId="6" fillId="0" borderId="7" xfId="0" applyFont="1" applyBorder="1" applyAlignment="1">
      <alignment horizontal="left" vertical="center"/>
    </xf>
    <xf numFmtId="0" fontId="6" fillId="0" borderId="42" xfId="0" applyFont="1" applyBorder="1" applyAlignment="1">
      <alignment horizontal="left" vertical="center"/>
    </xf>
    <xf numFmtId="5" fontId="0" fillId="3" borderId="46" xfId="0" applyNumberFormat="1" applyFill="1" applyBorder="1" applyAlignment="1">
      <alignment horizontal="center" vertical="center"/>
    </xf>
    <xf numFmtId="0" fontId="23" fillId="0" borderId="0" xfId="0" applyFont="1" applyAlignment="1">
      <alignment horizontal="center" vertical="center"/>
    </xf>
    <xf numFmtId="38" fontId="7" fillId="5" borderId="21" xfId="1" applyFont="1" applyFill="1" applyBorder="1">
      <alignment vertical="center"/>
    </xf>
    <xf numFmtId="38" fontId="7" fillId="5" borderId="3" xfId="1" applyFont="1" applyFill="1" applyBorder="1">
      <alignment vertical="center"/>
    </xf>
    <xf numFmtId="0" fontId="19" fillId="2" borderId="27" xfId="0" applyFont="1" applyFill="1" applyBorder="1" applyAlignment="1">
      <alignment horizontal="center" vertical="center"/>
    </xf>
    <xf numFmtId="0" fontId="6" fillId="2" borderId="21" xfId="0" applyFont="1" applyFill="1" applyBorder="1" applyAlignment="1">
      <alignment horizontal="center" vertical="center"/>
    </xf>
    <xf numFmtId="0" fontId="0" fillId="0" borderId="11" xfId="0" applyBorder="1" applyAlignment="1">
      <alignment vertical="center"/>
    </xf>
    <xf numFmtId="5" fontId="0" fillId="3" borderId="25" xfId="0" applyNumberFormat="1" applyFill="1" applyBorder="1" applyAlignment="1">
      <alignment vertical="center"/>
    </xf>
    <xf numFmtId="5" fontId="10" fillId="0" borderId="23" xfId="0" applyNumberFormat="1" applyFont="1" applyBorder="1" applyAlignment="1">
      <alignment vertical="center"/>
    </xf>
    <xf numFmtId="5" fontId="10" fillId="3" borderId="28" xfId="0" applyNumberFormat="1" applyFont="1" applyFill="1" applyBorder="1" applyAlignment="1">
      <alignment vertical="center"/>
    </xf>
    <xf numFmtId="5" fontId="0" fillId="4" borderId="46" xfId="0" applyNumberFormat="1" applyFill="1" applyBorder="1" applyAlignment="1">
      <alignment horizontal="center" vertical="center"/>
    </xf>
    <xf numFmtId="38" fontId="6" fillId="0" borderId="7" xfId="1" applyFont="1" applyFill="1" applyBorder="1" applyAlignment="1">
      <alignment horizontal="right" vertical="center"/>
    </xf>
    <xf numFmtId="38" fontId="0" fillId="0" borderId="7" xfId="1" applyFont="1" applyFill="1" applyBorder="1">
      <alignment vertical="center"/>
    </xf>
    <xf numFmtId="38" fontId="26" fillId="0" borderId="7" xfId="1" applyFont="1" applyFill="1" applyBorder="1" applyAlignment="1">
      <alignment horizontal="right" vertical="center"/>
    </xf>
    <xf numFmtId="38" fontId="6" fillId="0" borderId="3" xfId="1" applyFont="1" applyFill="1" applyBorder="1" applyAlignment="1">
      <alignment horizontal="right" vertical="center"/>
    </xf>
    <xf numFmtId="38" fontId="0" fillId="0" borderId="4" xfId="1" applyFont="1" applyFill="1" applyBorder="1">
      <alignment vertical="center"/>
    </xf>
    <xf numFmtId="38" fontId="0" fillId="0" borderId="6" xfId="1" applyFont="1" applyFill="1" applyBorder="1">
      <alignment vertical="center"/>
    </xf>
    <xf numFmtId="38" fontId="7" fillId="0" borderId="3" xfId="1" applyFont="1" applyFill="1" applyBorder="1">
      <alignment vertical="center"/>
    </xf>
    <xf numFmtId="0" fontId="0" fillId="0" borderId="3" xfId="0" applyFill="1" applyBorder="1" applyAlignment="1">
      <alignment horizontal="left" vertical="center"/>
    </xf>
    <xf numFmtId="0" fontId="0" fillId="0" borderId="7" xfId="0" applyFill="1" applyBorder="1" applyAlignment="1">
      <alignment horizontal="left" vertical="center"/>
    </xf>
    <xf numFmtId="38" fontId="6" fillId="0" borderId="7" xfId="1" applyFont="1" applyFill="1" applyBorder="1">
      <alignment vertical="center"/>
    </xf>
    <xf numFmtId="0" fontId="6" fillId="2" borderId="27" xfId="0" applyFont="1" applyFill="1" applyBorder="1" applyAlignment="1">
      <alignment horizontal="center" vertical="center"/>
    </xf>
    <xf numFmtId="0" fontId="6" fillId="2" borderId="25" xfId="0" applyFont="1" applyFill="1" applyBorder="1" applyAlignment="1">
      <alignment horizontal="center" vertical="center"/>
    </xf>
    <xf numFmtId="38" fontId="7" fillId="0" borderId="4" xfId="1" applyFont="1" applyFill="1" applyBorder="1">
      <alignment vertical="center"/>
    </xf>
    <xf numFmtId="38" fontId="6" fillId="0" borderId="21" xfId="1" applyFont="1" applyFill="1" applyBorder="1">
      <alignment vertical="center"/>
    </xf>
    <xf numFmtId="0" fontId="10" fillId="0" borderId="49" xfId="0" applyFont="1" applyFill="1" applyBorder="1" applyAlignment="1">
      <alignment vertical="center" shrinkToFit="1"/>
    </xf>
    <xf numFmtId="0" fontId="10" fillId="0" borderId="48" xfId="0" applyFont="1" applyFill="1" applyBorder="1" applyAlignment="1">
      <alignment vertical="center" shrinkToFit="1"/>
    </xf>
    <xf numFmtId="0" fontId="21" fillId="0" borderId="40" xfId="0" applyFont="1" applyFill="1" applyBorder="1" applyAlignment="1">
      <alignment vertical="center" shrinkToFit="1"/>
    </xf>
    <xf numFmtId="0" fontId="10" fillId="3" borderId="46" xfId="0" applyFont="1" applyFill="1" applyBorder="1" applyAlignment="1">
      <alignment vertical="center" shrinkToFit="1"/>
    </xf>
    <xf numFmtId="0" fontId="7" fillId="0" borderId="3" xfId="0" applyFont="1" applyFill="1" applyBorder="1" applyAlignment="1">
      <alignment horizontal="center" vertical="center"/>
    </xf>
    <xf numFmtId="176" fontId="19" fillId="0" borderId="49" xfId="2" applyNumberFormat="1" applyFont="1" applyFill="1" applyBorder="1" applyAlignment="1">
      <alignment horizontal="center" vertical="center"/>
    </xf>
    <xf numFmtId="176" fontId="19" fillId="0" borderId="48" xfId="2" applyNumberFormat="1" applyFont="1" applyFill="1" applyBorder="1" applyAlignment="1">
      <alignment horizontal="center" vertical="center"/>
    </xf>
    <xf numFmtId="176" fontId="19" fillId="0" borderId="21" xfId="0" applyNumberFormat="1" applyFont="1" applyFill="1" applyBorder="1">
      <alignment vertical="center"/>
    </xf>
    <xf numFmtId="176" fontId="19" fillId="0" borderId="7" xfId="2" applyNumberFormat="1" applyFont="1" applyFill="1" applyBorder="1">
      <alignment vertical="center"/>
    </xf>
    <xf numFmtId="0" fontId="7" fillId="0" borderId="4" xfId="0" applyFont="1" applyBorder="1" applyAlignment="1">
      <alignment vertical="center"/>
    </xf>
    <xf numFmtId="0" fontId="7" fillId="0" borderId="2" xfId="0" applyFont="1" applyBorder="1" applyAlignment="1">
      <alignment vertical="center"/>
    </xf>
    <xf numFmtId="5" fontId="0" fillId="0" borderId="4" xfId="0" applyNumberFormat="1" applyBorder="1" applyAlignment="1">
      <alignment vertical="center"/>
    </xf>
    <xf numFmtId="5" fontId="0" fillId="0" borderId="2" xfId="0" applyNumberFormat="1" applyBorder="1" applyAlignment="1">
      <alignment vertical="center"/>
    </xf>
    <xf numFmtId="0" fontId="7" fillId="0" borderId="48" xfId="0" applyFont="1" applyBorder="1" applyAlignment="1">
      <alignment vertical="center"/>
    </xf>
    <xf numFmtId="5" fontId="0" fillId="0" borderId="48" xfId="0" applyNumberFormat="1" applyBorder="1" applyAlignment="1">
      <alignment vertical="center"/>
    </xf>
    <xf numFmtId="176" fontId="19" fillId="3" borderId="25" xfId="2" applyNumberFormat="1" applyFont="1" applyFill="1" applyBorder="1" applyAlignment="1">
      <alignment vertical="center"/>
    </xf>
    <xf numFmtId="5" fontId="22" fillId="3" borderId="45" xfId="0" applyNumberFormat="1" applyFont="1" applyFill="1" applyBorder="1" applyAlignment="1">
      <alignment vertical="center"/>
    </xf>
    <xf numFmtId="5" fontId="22" fillId="3" borderId="46" xfId="0" applyNumberFormat="1" applyFont="1" applyFill="1" applyBorder="1" applyAlignment="1">
      <alignment vertical="center"/>
    </xf>
    <xf numFmtId="176" fontId="22" fillId="0" borderId="3" xfId="2" applyNumberFormat="1" applyFont="1" applyBorder="1">
      <alignment vertical="center"/>
    </xf>
    <xf numFmtId="176" fontId="19" fillId="3" borderId="27" xfId="2" applyNumberFormat="1" applyFont="1" applyFill="1" applyBorder="1">
      <alignment vertical="center"/>
    </xf>
    <xf numFmtId="0" fontId="6" fillId="2" borderId="14" xfId="0" applyFont="1" applyFill="1" applyBorder="1" applyAlignment="1">
      <alignment horizontal="center" vertical="center"/>
    </xf>
    <xf numFmtId="0" fontId="6" fillId="2" borderId="21" xfId="0" applyFont="1" applyFill="1" applyBorder="1" applyAlignment="1">
      <alignment horizontal="center" vertical="center"/>
    </xf>
    <xf numFmtId="0" fontId="27" fillId="3" borderId="2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wrapText="1"/>
    </xf>
    <xf numFmtId="0" fontId="0" fillId="0" borderId="3" xfId="0" applyBorder="1" applyAlignment="1">
      <alignment horizontal="center" vertical="center"/>
    </xf>
    <xf numFmtId="38" fontId="0" fillId="0" borderId="0" xfId="1" applyFont="1">
      <alignment vertical="center"/>
    </xf>
    <xf numFmtId="38" fontId="6" fillId="4" borderId="27" xfId="1" applyFont="1" applyFill="1" applyBorder="1" applyAlignment="1">
      <alignment vertical="center"/>
    </xf>
    <xf numFmtId="38" fontId="27" fillId="4" borderId="28" xfId="1" applyFont="1" applyFill="1" applyBorder="1">
      <alignment vertical="center"/>
    </xf>
    <xf numFmtId="176" fontId="28" fillId="0" borderId="0" xfId="2" applyNumberFormat="1" applyFont="1" applyBorder="1">
      <alignment vertical="center"/>
    </xf>
    <xf numFmtId="0" fontId="28" fillId="0" borderId="0" xfId="0" applyFont="1" applyBorder="1" applyAlignment="1">
      <alignment horizontal="right" vertical="center"/>
    </xf>
    <xf numFmtId="38" fontId="6" fillId="4" borderId="25" xfId="1" applyFont="1" applyFill="1" applyBorder="1">
      <alignment vertical="center"/>
    </xf>
    <xf numFmtId="38" fontId="27" fillId="4" borderId="14" xfId="0" applyNumberFormat="1" applyFont="1" applyFill="1" applyBorder="1">
      <alignment vertical="center"/>
    </xf>
    <xf numFmtId="176" fontId="6" fillId="3" borderId="27" xfId="2" applyNumberFormat="1" applyFont="1" applyFill="1" applyBorder="1" applyAlignment="1">
      <alignment horizontal="center" vertical="center"/>
    </xf>
    <xf numFmtId="176" fontId="6" fillId="4" borderId="27" xfId="2" applyNumberFormat="1" applyFont="1" applyFill="1" applyBorder="1" applyAlignment="1">
      <alignment horizontal="center" vertical="center"/>
    </xf>
    <xf numFmtId="38" fontId="7" fillId="0" borderId="21" xfId="1" applyFont="1" applyFill="1" applyBorder="1">
      <alignment vertical="center"/>
    </xf>
    <xf numFmtId="38" fontId="7" fillId="0" borderId="39" xfId="1" applyFont="1" applyFill="1" applyBorder="1">
      <alignment vertical="center"/>
    </xf>
    <xf numFmtId="38" fontId="7" fillId="0" borderId="7" xfId="1" applyFont="1" applyFill="1" applyBorder="1">
      <alignment vertical="center"/>
    </xf>
    <xf numFmtId="0" fontId="7" fillId="0" borderId="0" xfId="0" applyFont="1" applyBorder="1" applyAlignment="1">
      <alignment horizontal="left" vertical="center"/>
    </xf>
    <xf numFmtId="0" fontId="0" fillId="0" borderId="0" xfId="0" applyAlignment="1">
      <alignment horizontal="right" vertical="center"/>
    </xf>
    <xf numFmtId="0" fontId="0" fillId="0" borderId="3" xfId="0" applyBorder="1" applyAlignment="1">
      <alignment horizontal="center" vertical="center"/>
    </xf>
    <xf numFmtId="0" fontId="6" fillId="0" borderId="42" xfId="0" applyFont="1" applyBorder="1" applyAlignment="1">
      <alignment horizontal="left" vertical="center" wrapText="1"/>
    </xf>
    <xf numFmtId="38" fontId="0" fillId="0" borderId="59" xfId="1" applyFont="1" applyBorder="1" applyAlignment="1">
      <alignment horizontal="center" vertical="center"/>
    </xf>
    <xf numFmtId="38" fontId="0" fillId="0" borderId="59" xfId="1" applyFont="1" applyBorder="1">
      <alignment vertical="center"/>
    </xf>
    <xf numFmtId="38" fontId="0" fillId="0" borderId="59" xfId="1" applyFont="1" applyBorder="1" applyAlignment="1">
      <alignment horizontal="right" vertical="center"/>
    </xf>
    <xf numFmtId="38" fontId="0" fillId="0" borderId="59" xfId="1" quotePrefix="1" applyFont="1" applyBorder="1" applyAlignment="1">
      <alignment horizontal="center" vertical="center"/>
    </xf>
    <xf numFmtId="177" fontId="0" fillId="0" borderId="59" xfId="1" applyNumberFormat="1" applyFont="1" applyBorder="1">
      <alignment vertical="center"/>
    </xf>
    <xf numFmtId="38" fontId="0" fillId="3" borderId="59" xfId="1" applyFont="1" applyFill="1" applyBorder="1" applyAlignment="1">
      <alignment horizontal="center" vertical="center"/>
    </xf>
    <xf numFmtId="0" fontId="6" fillId="2" borderId="14"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left" vertical="center"/>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wrapText="1"/>
    </xf>
    <xf numFmtId="0" fontId="0" fillId="3" borderId="60" xfId="0" applyFill="1" applyBorder="1">
      <alignment vertical="center"/>
    </xf>
    <xf numFmtId="0" fontId="0" fillId="0" borderId="60" xfId="0" applyBorder="1">
      <alignment vertical="center"/>
    </xf>
    <xf numFmtId="5" fontId="10" fillId="0" borderId="13" xfId="0" applyNumberFormat="1" applyFont="1" applyBorder="1" applyAlignment="1">
      <alignment horizontal="left" vertical="center"/>
    </xf>
    <xf numFmtId="176" fontId="10" fillId="0" borderId="43" xfId="2" applyNumberFormat="1" applyFont="1" applyBorder="1" applyAlignment="1">
      <alignment horizontal="center" vertical="center"/>
    </xf>
    <xf numFmtId="5" fontId="10" fillId="0" borderId="4" xfId="0" applyNumberFormat="1" applyFont="1" applyBorder="1" applyAlignment="1">
      <alignment horizontal="left" vertical="center"/>
    </xf>
    <xf numFmtId="176" fontId="10" fillId="0" borderId="15" xfId="2" applyNumberFormat="1" applyFont="1" applyBorder="1" applyAlignment="1">
      <alignment horizontal="center" vertical="center"/>
    </xf>
    <xf numFmtId="38" fontId="7" fillId="0" borderId="0" xfId="1"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24" fillId="3" borderId="27" xfId="0" applyFont="1" applyFill="1" applyBorder="1">
      <alignment vertical="center"/>
    </xf>
    <xf numFmtId="176" fontId="24" fillId="0" borderId="0" xfId="2" applyNumberFormat="1" applyFont="1" applyBorder="1">
      <alignment vertical="center"/>
    </xf>
    <xf numFmtId="176" fontId="24" fillId="0" borderId="0" xfId="2" applyNumberFormat="1" applyFont="1" applyBorder="1" applyAlignment="1">
      <alignment horizontal="center" vertical="center"/>
    </xf>
    <xf numFmtId="0" fontId="21" fillId="4" borderId="46" xfId="0" applyFont="1" applyFill="1" applyBorder="1" applyAlignment="1">
      <alignment vertical="center" shrinkToFit="1"/>
    </xf>
    <xf numFmtId="176" fontId="6" fillId="0" borderId="21" xfId="2" applyNumberFormat="1" applyFont="1" applyFill="1" applyBorder="1" applyAlignment="1">
      <alignment horizontal="center" vertical="center"/>
    </xf>
    <xf numFmtId="38" fontId="6" fillId="0" borderId="3" xfId="1" applyFont="1" applyFill="1" applyBorder="1">
      <alignment vertical="center"/>
    </xf>
    <xf numFmtId="176" fontId="6" fillId="0" borderId="3" xfId="2" applyNumberFormat="1" applyFont="1" applyFill="1" applyBorder="1" applyAlignment="1">
      <alignment horizontal="center" vertical="center"/>
    </xf>
    <xf numFmtId="0" fontId="21" fillId="0" borderId="48" xfId="0" applyFont="1" applyFill="1" applyBorder="1" applyAlignment="1">
      <alignment vertical="center" shrinkToFit="1"/>
    </xf>
    <xf numFmtId="0" fontId="27" fillId="4" borderId="26" xfId="0" applyFont="1" applyFill="1" applyBorder="1" applyAlignment="1">
      <alignment horizontal="center" vertical="center"/>
    </xf>
    <xf numFmtId="0" fontId="32" fillId="0" borderId="0" xfId="0" applyFont="1" applyBorder="1">
      <alignment vertical="center"/>
    </xf>
    <xf numFmtId="0" fontId="0" fillId="0" borderId="63" xfId="0" applyBorder="1">
      <alignment vertical="center"/>
    </xf>
    <xf numFmtId="38" fontId="0" fillId="0" borderId="64" xfId="1" applyFont="1" applyBorder="1">
      <alignment vertical="center"/>
    </xf>
    <xf numFmtId="38" fontId="0" fillId="3" borderId="64" xfId="1" applyFont="1" applyFill="1" applyBorder="1">
      <alignment vertical="center"/>
    </xf>
    <xf numFmtId="0" fontId="0" fillId="0" borderId="65" xfId="0" applyBorder="1">
      <alignment vertical="center"/>
    </xf>
    <xf numFmtId="0" fontId="0" fillId="0" borderId="62" xfId="0" applyBorder="1">
      <alignment vertical="center"/>
    </xf>
    <xf numFmtId="38" fontId="0" fillId="0" borderId="61" xfId="1" applyFont="1" applyBorder="1">
      <alignment vertical="center"/>
    </xf>
    <xf numFmtId="38" fontId="0" fillId="0" borderId="66" xfId="1" applyFont="1" applyBorder="1">
      <alignment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38" fontId="6" fillId="2" borderId="69" xfId="1" applyFont="1" applyFill="1" applyBorder="1" applyAlignment="1">
      <alignment horizontal="center" vertical="center"/>
    </xf>
    <xf numFmtId="38" fontId="6" fillId="2" borderId="70" xfId="1" applyFont="1" applyFill="1" applyBorder="1" applyAlignment="1">
      <alignment horizontal="center" vertical="center"/>
    </xf>
    <xf numFmtId="38" fontId="0" fillId="3" borderId="64" xfId="1" applyFont="1" applyFill="1" applyBorder="1" applyAlignment="1">
      <alignment horizontal="center" vertical="center"/>
    </xf>
    <xf numFmtId="0" fontId="6" fillId="3" borderId="63" xfId="0" applyFont="1" applyFill="1" applyBorder="1">
      <alignment vertical="center"/>
    </xf>
    <xf numFmtId="38" fontId="0" fillId="0" borderId="59" xfId="1" applyFont="1" applyBorder="1" applyAlignment="1">
      <alignment horizontal="center" vertical="center" shrinkToFit="1"/>
    </xf>
    <xf numFmtId="38" fontId="0" fillId="0" borderId="0" xfId="1" applyFont="1" applyAlignment="1">
      <alignment horizontal="right" vertical="center"/>
    </xf>
    <xf numFmtId="0" fontId="33" fillId="0" borderId="60" xfId="0" applyFont="1" applyBorder="1">
      <alignment vertical="center"/>
    </xf>
    <xf numFmtId="0" fontId="6" fillId="3" borderId="71" xfId="0" applyFont="1" applyFill="1" applyBorder="1">
      <alignment vertical="center"/>
    </xf>
    <xf numFmtId="0" fontId="0" fillId="3" borderId="72" xfId="0" applyFill="1" applyBorder="1">
      <alignment vertical="center"/>
    </xf>
    <xf numFmtId="38" fontId="0" fillId="3" borderId="73" xfId="1" applyFont="1" applyFill="1" applyBorder="1" applyAlignment="1">
      <alignment horizontal="center" vertical="center"/>
    </xf>
    <xf numFmtId="38" fontId="0" fillId="3" borderId="74" xfId="1" applyFont="1" applyFill="1" applyBorder="1">
      <alignment vertical="center"/>
    </xf>
    <xf numFmtId="0" fontId="20" fillId="0" borderId="0" xfId="0" applyFont="1">
      <alignment vertical="center"/>
    </xf>
    <xf numFmtId="0" fontId="6" fillId="0" borderId="18" xfId="0" applyFont="1" applyFill="1" applyBorder="1" applyAlignment="1">
      <alignment horizontal="center" vertical="center"/>
    </xf>
    <xf numFmtId="38" fontId="6" fillId="0" borderId="18" xfId="1" applyFont="1" applyFill="1" applyBorder="1">
      <alignment vertical="center"/>
    </xf>
    <xf numFmtId="5" fontId="0" fillId="0" borderId="18" xfId="0" applyNumberFormat="1" applyFill="1" applyBorder="1" applyAlignment="1">
      <alignment horizontal="center"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22" fillId="0" borderId="80" xfId="0" applyFont="1" applyBorder="1">
      <alignment vertical="center"/>
    </xf>
    <xf numFmtId="0" fontId="22" fillId="0" borderId="81" xfId="0" applyFont="1" applyBorder="1">
      <alignment vertical="center"/>
    </xf>
    <xf numFmtId="0" fontId="22" fillId="0" borderId="82" xfId="0" applyFont="1" applyBorder="1">
      <alignment vertical="center"/>
    </xf>
    <xf numFmtId="0" fontId="6" fillId="4" borderId="50" xfId="0" applyFont="1" applyFill="1" applyBorder="1" applyAlignment="1">
      <alignment horizontal="center" vertical="center"/>
    </xf>
    <xf numFmtId="0" fontId="6" fillId="4" borderId="26"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26" xfId="0" applyFont="1" applyFill="1" applyBorder="1" applyAlignment="1">
      <alignment horizontal="center" vertical="center"/>
    </xf>
    <xf numFmtId="0" fontId="3" fillId="0" borderId="1" xfId="0" applyFont="1" applyBorder="1" applyAlignment="1" applyProtection="1">
      <alignment horizontal="left" vertical="center"/>
      <protection locked="0"/>
    </xf>
    <xf numFmtId="0" fontId="6" fillId="0" borderId="42" xfId="0" applyFont="1" applyBorder="1" applyAlignment="1">
      <alignment horizontal="left" vertical="center"/>
    </xf>
    <xf numFmtId="0" fontId="6" fillId="0" borderId="7" xfId="0" applyFont="1" applyBorder="1" applyAlignment="1">
      <alignment horizontal="left" vertical="center"/>
    </xf>
    <xf numFmtId="0" fontId="6" fillId="0" borderId="51" xfId="0" applyFont="1" applyBorder="1" applyAlignment="1">
      <alignment horizontal="left" vertical="center" wrapText="1"/>
    </xf>
    <xf numFmtId="0" fontId="6" fillId="0" borderId="5" xfId="0" applyFont="1" applyBorder="1" applyAlignment="1">
      <alignment horizontal="left" vertical="center" wrapText="1"/>
    </xf>
    <xf numFmtId="0" fontId="6" fillId="2" borderId="30"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0" borderId="51" xfId="0" applyFont="1" applyBorder="1" applyAlignment="1">
      <alignment horizontal="center" vertical="center"/>
    </xf>
    <xf numFmtId="0" fontId="6" fillId="0" borderId="5" xfId="0" applyFont="1" applyBorder="1" applyAlignment="1">
      <alignment horizontal="center" vertical="center"/>
    </xf>
    <xf numFmtId="0" fontId="6" fillId="2" borderId="39"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40" xfId="0" applyFont="1" applyFill="1" applyBorder="1" applyAlignment="1">
      <alignment horizontal="center" vertical="center"/>
    </xf>
    <xf numFmtId="0" fontId="7" fillId="2" borderId="30" xfId="0" applyFont="1" applyFill="1" applyBorder="1" applyAlignment="1">
      <alignment horizontal="center" vertical="center" wrapText="1"/>
    </xf>
    <xf numFmtId="0" fontId="0" fillId="2" borderId="35" xfId="0" applyFill="1" applyBorder="1" applyAlignment="1">
      <alignment horizontal="center" vertical="center" wrapText="1"/>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8" borderId="52" xfId="0" applyFont="1" applyFill="1" applyBorder="1" applyAlignment="1">
      <alignment horizontal="center" vertical="center" wrapText="1"/>
    </xf>
    <xf numFmtId="0" fontId="6" fillId="8" borderId="54" xfId="0" applyFont="1" applyFill="1" applyBorder="1" applyAlignment="1">
      <alignment horizontal="center" vertical="center" wrapText="1"/>
    </xf>
    <xf numFmtId="0" fontId="6" fillId="8" borderId="53" xfId="0" applyFont="1" applyFill="1" applyBorder="1" applyAlignment="1">
      <alignment horizontal="center" vertical="center" wrapText="1"/>
    </xf>
    <xf numFmtId="0" fontId="6" fillId="2" borderId="55" xfId="0" applyFont="1" applyFill="1" applyBorder="1" applyAlignment="1">
      <alignment horizontal="center" vertical="center"/>
    </xf>
    <xf numFmtId="0" fontId="6" fillId="2" borderId="32" xfId="0" applyFont="1" applyFill="1" applyBorder="1" applyAlignment="1">
      <alignment horizontal="center" vertical="center"/>
    </xf>
    <xf numFmtId="5" fontId="0" fillId="0" borderId="4" xfId="0" applyNumberFormat="1" applyBorder="1" applyAlignment="1">
      <alignment vertical="center"/>
    </xf>
    <xf numFmtId="5" fontId="0" fillId="0" borderId="2" xfId="0" applyNumberFormat="1" applyBorder="1" applyAlignment="1">
      <alignment vertical="center"/>
    </xf>
    <xf numFmtId="0" fontId="6" fillId="3" borderId="34" xfId="0" applyFont="1" applyFill="1" applyBorder="1" applyAlignment="1">
      <alignment horizontal="center" vertical="center"/>
    </xf>
    <xf numFmtId="0" fontId="6" fillId="3" borderId="27" xfId="0" applyFont="1" applyFill="1" applyBorder="1" applyAlignment="1">
      <alignment horizontal="center" vertical="center"/>
    </xf>
    <xf numFmtId="0" fontId="6" fillId="4" borderId="34"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vertical="center"/>
    </xf>
    <xf numFmtId="0" fontId="7" fillId="0" borderId="2" xfId="0" applyFont="1" applyBorder="1" applyAlignment="1">
      <alignment vertical="center"/>
    </xf>
    <xf numFmtId="0" fontId="6" fillId="7" borderId="16" xfId="0" applyFont="1" applyFill="1" applyBorder="1" applyAlignment="1">
      <alignment horizontal="center" vertical="center" textRotation="255" wrapText="1"/>
    </xf>
    <xf numFmtId="0" fontId="6" fillId="7" borderId="38" xfId="0" applyFont="1" applyFill="1" applyBorder="1" applyAlignment="1">
      <alignment horizontal="center" vertical="center" textRotation="255" wrapText="1"/>
    </xf>
    <xf numFmtId="0" fontId="6" fillId="7" borderId="17" xfId="0" applyFont="1" applyFill="1" applyBorder="1" applyAlignment="1">
      <alignment horizontal="center" vertical="center" textRotation="255" wrapText="1"/>
    </xf>
    <xf numFmtId="0" fontId="19" fillId="8" borderId="29" xfId="0" applyFont="1" applyFill="1" applyBorder="1" applyAlignment="1">
      <alignment horizontal="center" vertical="center" textRotation="255" wrapText="1"/>
    </xf>
    <xf numFmtId="0" fontId="19" fillId="8" borderId="37" xfId="0" applyFont="1" applyFill="1" applyBorder="1" applyAlignment="1">
      <alignment horizontal="center" vertical="center" textRotation="255"/>
    </xf>
    <xf numFmtId="0" fontId="19" fillId="8" borderId="34" xfId="0" applyFont="1" applyFill="1" applyBorder="1" applyAlignment="1">
      <alignment horizontal="center" vertical="center" textRotation="255"/>
    </xf>
    <xf numFmtId="0" fontId="0" fillId="0" borderId="21" xfId="0" applyBorder="1" applyAlignment="1">
      <alignment horizontal="center" vertical="center"/>
    </xf>
    <xf numFmtId="0" fontId="0" fillId="0" borderId="3" xfId="0" applyBorder="1" applyAlignment="1">
      <alignment horizontal="center" vertical="center"/>
    </xf>
    <xf numFmtId="0" fontId="6" fillId="3" borderId="25" xfId="0" applyFont="1" applyFill="1" applyBorder="1" applyAlignment="1">
      <alignment horizontal="center" vertical="center"/>
    </xf>
    <xf numFmtId="0" fontId="6" fillId="2" borderId="35" xfId="0" applyFont="1" applyFill="1" applyBorder="1" applyAlignment="1">
      <alignment horizontal="center" vertical="center" wrapText="1"/>
    </xf>
    <xf numFmtId="0" fontId="6" fillId="2" borderId="20" xfId="0" applyFont="1" applyFill="1" applyBorder="1" applyAlignment="1">
      <alignment horizontal="center" vertical="center"/>
    </xf>
    <xf numFmtId="0" fontId="6" fillId="0" borderId="4" xfId="0" applyFont="1" applyBorder="1" applyAlignment="1">
      <alignment horizontal="left" vertical="center" wrapText="1"/>
    </xf>
    <xf numFmtId="5" fontId="0" fillId="3" borderId="25" xfId="0" applyNumberFormat="1" applyFill="1" applyBorder="1" applyAlignment="1">
      <alignment horizontal="center" vertical="center"/>
    </xf>
    <xf numFmtId="5" fontId="0" fillId="3" borderId="45" xfId="0" applyNumberFormat="1" applyFill="1" applyBorder="1" applyAlignment="1">
      <alignment horizontal="center" vertical="center"/>
    </xf>
    <xf numFmtId="5" fontId="0" fillId="3" borderId="46" xfId="0" applyNumberFormat="1" applyFill="1" applyBorder="1" applyAlignment="1">
      <alignment horizontal="center" vertical="center"/>
    </xf>
    <xf numFmtId="0" fontId="6" fillId="4" borderId="34" xfId="0" applyFont="1" applyFill="1" applyBorder="1" applyAlignment="1">
      <alignment horizontal="center" vertical="center"/>
    </xf>
    <xf numFmtId="0" fontId="6" fillId="4" borderId="27" xfId="0" applyFont="1" applyFill="1" applyBorder="1" applyAlignment="1">
      <alignment horizontal="center" vertical="center"/>
    </xf>
    <xf numFmtId="5" fontId="0" fillId="4" borderId="27" xfId="0" applyNumberFormat="1" applyFill="1" applyBorder="1" applyAlignment="1">
      <alignment horizontal="center" vertical="center"/>
    </xf>
    <xf numFmtId="5" fontId="0" fillId="4" borderId="28" xfId="0" applyNumberFormat="1" applyFill="1" applyBorder="1" applyAlignment="1">
      <alignment horizontal="center" vertical="center"/>
    </xf>
    <xf numFmtId="0" fontId="19" fillId="0" borderId="1" xfId="0" applyFont="1" applyBorder="1" applyAlignment="1">
      <alignment vertical="center"/>
    </xf>
    <xf numFmtId="0" fontId="0" fillId="0" borderId="1" xfId="0" applyBorder="1" applyAlignment="1">
      <alignment vertical="center"/>
    </xf>
    <xf numFmtId="0" fontId="6" fillId="0" borderId="45" xfId="0" applyFont="1" applyFill="1" applyBorder="1" applyAlignment="1">
      <alignment horizontal="left" vertical="center"/>
    </xf>
    <xf numFmtId="0" fontId="6" fillId="0" borderId="58" xfId="0" applyFont="1" applyBorder="1" applyAlignment="1">
      <alignment horizontal="left" vertical="center" wrapText="1"/>
    </xf>
    <xf numFmtId="0" fontId="6" fillId="0" borderId="3" xfId="0" applyFont="1" applyBorder="1" applyAlignment="1">
      <alignment horizontal="left" vertical="center" wrapText="1"/>
    </xf>
    <xf numFmtId="0" fontId="6" fillId="2" borderId="9"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8" xfId="0" applyFont="1" applyFill="1" applyBorder="1" applyAlignment="1">
      <alignment horizontal="center" vertical="center"/>
    </xf>
    <xf numFmtId="0" fontId="15" fillId="0" borderId="0" xfId="0" applyFont="1" applyAlignment="1">
      <alignment horizontal="center" vertical="center"/>
    </xf>
    <xf numFmtId="0" fontId="28" fillId="0" borderId="78" xfId="0" applyFont="1" applyBorder="1">
      <alignment vertical="center"/>
    </xf>
    <xf numFmtId="0" fontId="28" fillId="0" borderId="0" xfId="0" applyFont="1" applyBorder="1">
      <alignment vertical="center"/>
    </xf>
    <xf numFmtId="0" fontId="28" fillId="0" borderId="79" xfId="0" applyFont="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FF"/>
      <color rgb="FFFFFFCC"/>
      <color rgb="FFCCFFFF"/>
      <color rgb="FF66FFFF"/>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198120</xdr:colOff>
      <xdr:row>0</xdr:row>
      <xdr:rowOff>7620</xdr:rowOff>
    </xdr:from>
    <xdr:to>
      <xdr:col>7</xdr:col>
      <xdr:colOff>1348740</xdr:colOff>
      <xdr:row>2</xdr:row>
      <xdr:rowOff>68580</xdr:rowOff>
    </xdr:to>
    <xdr:sp macro="" textlink="">
      <xdr:nvSpPr>
        <xdr:cNvPr id="3" name="正方形/長方形 2">
          <a:extLst>
            <a:ext uri="{FF2B5EF4-FFF2-40B4-BE49-F238E27FC236}">
              <a16:creationId xmlns:a16="http://schemas.microsoft.com/office/drawing/2014/main" id="{E2F5ACDE-4248-46D8-BD87-93433D141B99}"/>
            </a:ext>
          </a:extLst>
        </xdr:cNvPr>
        <xdr:cNvSpPr/>
      </xdr:nvSpPr>
      <xdr:spPr>
        <a:xfrm>
          <a:off x="6362700" y="7620"/>
          <a:ext cx="2522220" cy="57150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t>※</a:t>
          </a:r>
          <a:r>
            <a:rPr kumimoji="1" lang="ja-JP" altLang="en-US" sz="1100"/>
            <a:t>このシートは全て自動表示です。</a:t>
          </a:r>
          <a:endParaRPr kumimoji="1" lang="en-US" altLang="ja-JP" sz="1100"/>
        </a:p>
        <a:p>
          <a:pPr algn="l"/>
          <a:r>
            <a:rPr kumimoji="1" lang="ja-JP" altLang="en-US" sz="1100"/>
            <a:t>　数値等の入力は不要です。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209550</xdr:colOff>
      <xdr:row>7</xdr:row>
      <xdr:rowOff>0</xdr:rowOff>
    </xdr:from>
    <xdr:to>
      <xdr:col>9</xdr:col>
      <xdr:colOff>2567940</xdr:colOff>
      <xdr:row>17</xdr:row>
      <xdr:rowOff>0</xdr:rowOff>
    </xdr:to>
    <xdr:sp macro="" textlink="">
      <xdr:nvSpPr>
        <xdr:cNvPr id="3" name="正方形/長方形 2">
          <a:extLst>
            <a:ext uri="{FF2B5EF4-FFF2-40B4-BE49-F238E27FC236}">
              <a16:creationId xmlns:a16="http://schemas.microsoft.com/office/drawing/2014/main" id="{A9D7B349-F557-42F6-A424-88EF89FEE319}"/>
            </a:ext>
          </a:extLst>
        </xdr:cNvPr>
        <xdr:cNvSpPr/>
      </xdr:nvSpPr>
      <xdr:spPr>
        <a:xfrm>
          <a:off x="8886825" y="1828800"/>
          <a:ext cx="2358390" cy="211455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t>【</a:t>
          </a:r>
          <a:r>
            <a:rPr kumimoji="1" lang="ja-JP" altLang="en-US" sz="1100"/>
            <a:t>ご注意</a:t>
          </a:r>
          <a:r>
            <a:rPr kumimoji="1" lang="en-US" altLang="ja-JP" sz="1100"/>
            <a:t>】</a:t>
          </a:r>
        </a:p>
        <a:p>
          <a:pPr algn="l"/>
          <a:r>
            <a:rPr kumimoji="1" lang="ja-JP" altLang="en-US" sz="1100"/>
            <a:t>色付きの欄には既に数式が入っていますので、色のついてない欄にご入力をお願いします。</a:t>
          </a:r>
          <a:endParaRPr kumimoji="1" lang="en-US" altLang="ja-JP" sz="1100"/>
        </a:p>
        <a:p>
          <a:pPr algn="l"/>
          <a:r>
            <a:rPr kumimoji="1" lang="ja-JP" altLang="en-US" sz="1100"/>
            <a:t>その他、入力方法の詳細は、</a:t>
          </a:r>
          <a:endParaRPr kumimoji="1" lang="en-US" altLang="ja-JP" sz="1100"/>
        </a:p>
        <a:p>
          <a:pPr algn="l"/>
          <a:r>
            <a:rPr kumimoji="1" lang="ja-JP" altLang="en-US" sz="1100"/>
            <a:t>「</a:t>
          </a:r>
          <a:r>
            <a:rPr kumimoji="1" lang="en-US" altLang="ja-JP" sz="1100"/>
            <a:t>【</a:t>
          </a:r>
          <a:r>
            <a:rPr kumimoji="1" lang="ja-JP" altLang="en-US" sz="1100"/>
            <a:t>記入例</a:t>
          </a:r>
          <a:r>
            <a:rPr kumimoji="1" lang="en-US" altLang="ja-JP" sz="1100"/>
            <a:t>】2020</a:t>
          </a:r>
          <a:r>
            <a:rPr kumimoji="1" lang="ja-JP" altLang="en-US" sz="1100"/>
            <a:t>年度」及び</a:t>
          </a:r>
          <a:endParaRPr kumimoji="1" lang="en-US" altLang="ja-JP" sz="1100"/>
        </a:p>
        <a:p>
          <a:pPr algn="l"/>
          <a:r>
            <a:rPr kumimoji="1" lang="ja-JP" altLang="en-US" sz="1100"/>
            <a:t>「</a:t>
          </a:r>
          <a:r>
            <a:rPr kumimoji="1" lang="en-US" altLang="ja-JP" sz="1100"/>
            <a:t>【</a:t>
          </a:r>
          <a:r>
            <a:rPr kumimoji="1" lang="ja-JP" altLang="en-US" sz="1100"/>
            <a:t>参考</a:t>
          </a:r>
          <a:r>
            <a:rPr kumimoji="1" lang="en-US" altLang="ja-JP" sz="1100"/>
            <a:t>】</a:t>
          </a:r>
          <a:r>
            <a:rPr kumimoji="1" lang="ja-JP" altLang="en-US" sz="1100"/>
            <a:t>記入方法」のシートをご参照ください。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219075</xdr:colOff>
      <xdr:row>7</xdr:row>
      <xdr:rowOff>0</xdr:rowOff>
    </xdr:from>
    <xdr:to>
      <xdr:col>9</xdr:col>
      <xdr:colOff>2577465</xdr:colOff>
      <xdr:row>17</xdr:row>
      <xdr:rowOff>0</xdr:rowOff>
    </xdr:to>
    <xdr:sp macro="" textlink="">
      <xdr:nvSpPr>
        <xdr:cNvPr id="3" name="正方形/長方形 2">
          <a:extLst>
            <a:ext uri="{FF2B5EF4-FFF2-40B4-BE49-F238E27FC236}">
              <a16:creationId xmlns:a16="http://schemas.microsoft.com/office/drawing/2014/main" id="{2D5C0DAA-AECE-401C-8D51-5F071F2D0205}"/>
            </a:ext>
          </a:extLst>
        </xdr:cNvPr>
        <xdr:cNvSpPr/>
      </xdr:nvSpPr>
      <xdr:spPr>
        <a:xfrm>
          <a:off x="8896350" y="1828800"/>
          <a:ext cx="2358390" cy="211455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t>【</a:t>
          </a:r>
          <a:r>
            <a:rPr kumimoji="1" lang="ja-JP" altLang="en-US" sz="1100"/>
            <a:t>ご注意</a:t>
          </a:r>
          <a:r>
            <a:rPr kumimoji="1" lang="en-US" altLang="ja-JP" sz="1100"/>
            <a:t>】</a:t>
          </a:r>
        </a:p>
        <a:p>
          <a:pPr algn="l"/>
          <a:r>
            <a:rPr kumimoji="1" lang="ja-JP" altLang="en-US" sz="1100"/>
            <a:t>色付きの欄には既に数式が入っていますので、色のついてない欄にご入力をお願いします。</a:t>
          </a:r>
          <a:endParaRPr kumimoji="1" lang="en-US" altLang="ja-JP" sz="1100"/>
        </a:p>
        <a:p>
          <a:pPr algn="l"/>
          <a:r>
            <a:rPr kumimoji="1" lang="ja-JP" altLang="en-US" sz="1100"/>
            <a:t>その他、入力方法の詳細は、</a:t>
          </a:r>
          <a:endParaRPr kumimoji="1" lang="en-US" altLang="ja-JP" sz="1100"/>
        </a:p>
        <a:p>
          <a:pPr algn="l"/>
          <a:r>
            <a:rPr kumimoji="1" lang="ja-JP" altLang="en-US" sz="1100"/>
            <a:t>「</a:t>
          </a:r>
          <a:r>
            <a:rPr kumimoji="1" lang="en-US" altLang="ja-JP" sz="1100"/>
            <a:t>【</a:t>
          </a:r>
          <a:r>
            <a:rPr kumimoji="1" lang="ja-JP" altLang="en-US" sz="1100"/>
            <a:t>記入例</a:t>
          </a:r>
          <a:r>
            <a:rPr kumimoji="1" lang="en-US" altLang="ja-JP" sz="1100"/>
            <a:t>】2020</a:t>
          </a:r>
          <a:r>
            <a:rPr kumimoji="1" lang="ja-JP" altLang="en-US" sz="1100"/>
            <a:t>年度」及び</a:t>
          </a:r>
          <a:endParaRPr kumimoji="1" lang="en-US" altLang="ja-JP" sz="1100"/>
        </a:p>
        <a:p>
          <a:pPr algn="l"/>
          <a:r>
            <a:rPr kumimoji="1" lang="ja-JP" altLang="en-US" sz="1100"/>
            <a:t>「</a:t>
          </a:r>
          <a:r>
            <a:rPr kumimoji="1" lang="en-US" altLang="ja-JP" sz="1100"/>
            <a:t>【</a:t>
          </a:r>
          <a:r>
            <a:rPr kumimoji="1" lang="ja-JP" altLang="en-US" sz="1100"/>
            <a:t>参考</a:t>
          </a:r>
          <a:r>
            <a:rPr kumimoji="1" lang="en-US" altLang="ja-JP" sz="1100"/>
            <a:t>】</a:t>
          </a:r>
          <a:r>
            <a:rPr kumimoji="1" lang="ja-JP" altLang="en-US" sz="1100"/>
            <a:t>記入方法」のシートをご参照ください。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219075</xdr:colOff>
      <xdr:row>7</xdr:row>
      <xdr:rowOff>0</xdr:rowOff>
    </xdr:from>
    <xdr:to>
      <xdr:col>9</xdr:col>
      <xdr:colOff>2577465</xdr:colOff>
      <xdr:row>17</xdr:row>
      <xdr:rowOff>0</xdr:rowOff>
    </xdr:to>
    <xdr:sp macro="" textlink="">
      <xdr:nvSpPr>
        <xdr:cNvPr id="3" name="正方形/長方形 2">
          <a:extLst>
            <a:ext uri="{FF2B5EF4-FFF2-40B4-BE49-F238E27FC236}">
              <a16:creationId xmlns:a16="http://schemas.microsoft.com/office/drawing/2014/main" id="{D13B9E16-7786-47DA-A694-EB5559360FA5}"/>
            </a:ext>
          </a:extLst>
        </xdr:cNvPr>
        <xdr:cNvSpPr/>
      </xdr:nvSpPr>
      <xdr:spPr>
        <a:xfrm>
          <a:off x="8896350" y="1828800"/>
          <a:ext cx="2358390" cy="211455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t>【</a:t>
          </a:r>
          <a:r>
            <a:rPr kumimoji="1" lang="ja-JP" altLang="en-US" sz="1100"/>
            <a:t>ご注意</a:t>
          </a:r>
          <a:r>
            <a:rPr kumimoji="1" lang="en-US" altLang="ja-JP" sz="1100"/>
            <a:t>】</a:t>
          </a:r>
        </a:p>
        <a:p>
          <a:pPr algn="l"/>
          <a:r>
            <a:rPr kumimoji="1" lang="ja-JP" altLang="en-US" sz="1100"/>
            <a:t>色付きの欄には既に数式が入っていますので、色のついてない欄にご入力をお願いします。</a:t>
          </a:r>
          <a:endParaRPr kumimoji="1" lang="en-US" altLang="ja-JP" sz="1100"/>
        </a:p>
        <a:p>
          <a:pPr algn="l"/>
          <a:r>
            <a:rPr kumimoji="1" lang="ja-JP" altLang="en-US" sz="1100"/>
            <a:t>その他、入力方法の詳細は、</a:t>
          </a:r>
          <a:endParaRPr kumimoji="1" lang="en-US" altLang="ja-JP" sz="1100"/>
        </a:p>
        <a:p>
          <a:pPr algn="l"/>
          <a:r>
            <a:rPr kumimoji="1" lang="ja-JP" altLang="en-US" sz="1100"/>
            <a:t>「</a:t>
          </a:r>
          <a:r>
            <a:rPr kumimoji="1" lang="en-US" altLang="ja-JP" sz="1100"/>
            <a:t>【</a:t>
          </a:r>
          <a:r>
            <a:rPr kumimoji="1" lang="ja-JP" altLang="en-US" sz="1100"/>
            <a:t>記入例</a:t>
          </a:r>
          <a:r>
            <a:rPr kumimoji="1" lang="en-US" altLang="ja-JP" sz="1100"/>
            <a:t>】2020</a:t>
          </a:r>
          <a:r>
            <a:rPr kumimoji="1" lang="ja-JP" altLang="en-US" sz="1100"/>
            <a:t>年度」及び</a:t>
          </a:r>
          <a:endParaRPr kumimoji="1" lang="en-US" altLang="ja-JP" sz="1100"/>
        </a:p>
        <a:p>
          <a:pPr algn="l"/>
          <a:r>
            <a:rPr kumimoji="1" lang="ja-JP" altLang="en-US" sz="1100"/>
            <a:t>「</a:t>
          </a:r>
          <a:r>
            <a:rPr kumimoji="1" lang="en-US" altLang="ja-JP" sz="1100"/>
            <a:t>【</a:t>
          </a:r>
          <a:r>
            <a:rPr kumimoji="1" lang="ja-JP" altLang="en-US" sz="1100"/>
            <a:t>参考</a:t>
          </a:r>
          <a:r>
            <a:rPr kumimoji="1" lang="en-US" altLang="ja-JP" sz="1100"/>
            <a:t>】</a:t>
          </a:r>
          <a:r>
            <a:rPr kumimoji="1" lang="ja-JP" altLang="en-US" sz="1100"/>
            <a:t>記入方法」のシートをご参照ください。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247650</xdr:colOff>
      <xdr:row>7</xdr:row>
      <xdr:rowOff>0</xdr:rowOff>
    </xdr:from>
    <xdr:to>
      <xdr:col>9</xdr:col>
      <xdr:colOff>2600325</xdr:colOff>
      <xdr:row>17</xdr:row>
      <xdr:rowOff>0</xdr:rowOff>
    </xdr:to>
    <xdr:sp macro="" textlink="">
      <xdr:nvSpPr>
        <xdr:cNvPr id="2" name="正方形/長方形 1">
          <a:extLst>
            <a:ext uri="{FF2B5EF4-FFF2-40B4-BE49-F238E27FC236}">
              <a16:creationId xmlns:a16="http://schemas.microsoft.com/office/drawing/2014/main" id="{5E263137-59C3-4700-AFFF-9E0BE7C42986}"/>
            </a:ext>
          </a:extLst>
        </xdr:cNvPr>
        <xdr:cNvSpPr/>
      </xdr:nvSpPr>
      <xdr:spPr>
        <a:xfrm>
          <a:off x="8924925" y="1828800"/>
          <a:ext cx="2352675" cy="211455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t>【</a:t>
          </a:r>
          <a:r>
            <a:rPr kumimoji="1" lang="ja-JP" altLang="en-US" sz="1100"/>
            <a:t>ご注意</a:t>
          </a:r>
          <a:r>
            <a:rPr kumimoji="1" lang="en-US" altLang="ja-JP" sz="1100"/>
            <a:t>】</a:t>
          </a:r>
        </a:p>
        <a:p>
          <a:pPr algn="l"/>
          <a:r>
            <a:rPr kumimoji="1" lang="ja-JP" altLang="en-US" sz="1100"/>
            <a:t>色付きの欄には既に数式が入っていますので、色のついてない欄にご入力をお願いします。</a:t>
          </a:r>
          <a:endParaRPr kumimoji="1" lang="en-US" altLang="ja-JP" sz="1100"/>
        </a:p>
        <a:p>
          <a:pPr algn="l"/>
          <a:r>
            <a:rPr kumimoji="1" lang="ja-JP" altLang="en-US" sz="1100"/>
            <a:t>その他、入力方法の詳細は、</a:t>
          </a:r>
          <a:endParaRPr kumimoji="1" lang="en-US" altLang="ja-JP" sz="1100"/>
        </a:p>
        <a:p>
          <a:pPr algn="l"/>
          <a:r>
            <a:rPr kumimoji="1" lang="ja-JP" altLang="en-US" sz="1100"/>
            <a:t>「</a:t>
          </a:r>
          <a:r>
            <a:rPr kumimoji="1" lang="en-US" altLang="ja-JP" sz="1100"/>
            <a:t>【</a:t>
          </a:r>
          <a:r>
            <a:rPr kumimoji="1" lang="ja-JP" altLang="en-US" sz="1100"/>
            <a:t>記入例</a:t>
          </a:r>
          <a:r>
            <a:rPr kumimoji="1" lang="en-US" altLang="ja-JP" sz="1100"/>
            <a:t>】2020</a:t>
          </a:r>
          <a:r>
            <a:rPr kumimoji="1" lang="ja-JP" altLang="en-US" sz="1100"/>
            <a:t>年度」及び</a:t>
          </a:r>
          <a:endParaRPr kumimoji="1" lang="en-US" altLang="ja-JP" sz="1100"/>
        </a:p>
        <a:p>
          <a:pPr algn="l"/>
          <a:r>
            <a:rPr kumimoji="1" lang="ja-JP" altLang="en-US" sz="1100"/>
            <a:t>「</a:t>
          </a:r>
          <a:r>
            <a:rPr kumimoji="1" lang="en-US" altLang="ja-JP" sz="1100"/>
            <a:t>【</a:t>
          </a:r>
          <a:r>
            <a:rPr kumimoji="1" lang="ja-JP" altLang="en-US" sz="1100"/>
            <a:t>参考</a:t>
          </a:r>
          <a:r>
            <a:rPr kumimoji="1" lang="en-US" altLang="ja-JP" sz="1100"/>
            <a:t>】</a:t>
          </a:r>
          <a:r>
            <a:rPr kumimoji="1" lang="ja-JP" altLang="en-US" sz="1100"/>
            <a:t>記入方法」のシートをご参照ください。</a:t>
          </a:r>
        </a:p>
      </xdr:txBody>
    </xdr:sp>
    <xdr:clientData/>
  </xdr:twoCellAnchor>
  <xdr:twoCellAnchor>
    <xdr:from>
      <xdr:col>9</xdr:col>
      <xdr:colOff>121920</xdr:colOff>
      <xdr:row>0</xdr:row>
      <xdr:rowOff>53340</xdr:rowOff>
    </xdr:from>
    <xdr:to>
      <xdr:col>9</xdr:col>
      <xdr:colOff>2655570</xdr:colOff>
      <xdr:row>2</xdr:row>
      <xdr:rowOff>253365</xdr:rowOff>
    </xdr:to>
    <xdr:sp macro="" textlink="">
      <xdr:nvSpPr>
        <xdr:cNvPr id="3" name="正方形/長方形 2">
          <a:extLst>
            <a:ext uri="{FF2B5EF4-FFF2-40B4-BE49-F238E27FC236}">
              <a16:creationId xmlns:a16="http://schemas.microsoft.com/office/drawing/2014/main" id="{F460C4C8-AEAA-4209-AFE5-140DB5FA978F}"/>
            </a:ext>
          </a:extLst>
        </xdr:cNvPr>
        <xdr:cNvSpPr/>
      </xdr:nvSpPr>
      <xdr:spPr>
        <a:xfrm>
          <a:off x="8799195" y="53340"/>
          <a:ext cx="2533650" cy="714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latin typeface="HGP創英角ｺﾞｼｯｸUB" panose="020B0900000000000000" pitchFamily="50" charset="-128"/>
              <a:ea typeface="HGP創英角ｺﾞｼｯｸUB" panose="020B0900000000000000" pitchFamily="50" charset="-128"/>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266700</xdr:colOff>
      <xdr:row>7</xdr:row>
      <xdr:rowOff>22860</xdr:rowOff>
    </xdr:from>
    <xdr:to>
      <xdr:col>10</xdr:col>
      <xdr:colOff>30480</xdr:colOff>
      <xdr:row>17</xdr:row>
      <xdr:rowOff>182880</xdr:rowOff>
    </xdr:to>
    <xdr:sp macro="" textlink="">
      <xdr:nvSpPr>
        <xdr:cNvPr id="2" name="正方形/長方形 10">
          <a:extLst>
            <a:ext uri="{FF2B5EF4-FFF2-40B4-BE49-F238E27FC236}">
              <a16:creationId xmlns:a16="http://schemas.microsoft.com/office/drawing/2014/main" id="{2E5DB7B2-4AD2-4644-936E-02EA3FC3FCAE}"/>
            </a:ext>
          </a:extLst>
        </xdr:cNvPr>
        <xdr:cNvSpPr>
          <a:spLocks noChangeArrowheads="1"/>
        </xdr:cNvSpPr>
      </xdr:nvSpPr>
      <xdr:spPr bwMode="auto">
        <a:xfrm>
          <a:off x="266700" y="1851660"/>
          <a:ext cx="6103620" cy="2446020"/>
        </a:xfrm>
        <a:prstGeom prst="rect">
          <a:avLst/>
        </a:prstGeom>
        <a:solidFill>
          <a:schemeClr val="accent1">
            <a:lumMod val="20000"/>
            <a:lumOff val="80000"/>
          </a:schemeClr>
        </a:solidFill>
        <a:ln w="12700">
          <a:solidFill>
            <a:srgbClr val="1F3763"/>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D0D0D"/>
              </a:solidFill>
              <a:latin typeface="BIZ UDゴシック"/>
              <a:ea typeface="BIZ UDゴシック"/>
            </a:rPr>
            <a:t> </a:t>
          </a:r>
        </a:p>
      </xdr:txBody>
    </xdr:sp>
    <xdr:clientData/>
  </xdr:twoCellAnchor>
  <xdr:twoCellAnchor>
    <xdr:from>
      <xdr:col>1</xdr:col>
      <xdr:colOff>510540</xdr:colOff>
      <xdr:row>7</xdr:row>
      <xdr:rowOff>114300</xdr:rowOff>
    </xdr:from>
    <xdr:to>
      <xdr:col>9</xdr:col>
      <xdr:colOff>68580</xdr:colOff>
      <xdr:row>11</xdr:row>
      <xdr:rowOff>175260</xdr:rowOff>
    </xdr:to>
    <xdr:sp macro="" textlink="">
      <xdr:nvSpPr>
        <xdr:cNvPr id="3" name="テキスト ボックス 4">
          <a:extLst>
            <a:ext uri="{FF2B5EF4-FFF2-40B4-BE49-F238E27FC236}">
              <a16:creationId xmlns:a16="http://schemas.microsoft.com/office/drawing/2014/main" id="{5080C73D-DC6C-4610-8E85-D5F7136CCF7F}"/>
            </a:ext>
          </a:extLst>
        </xdr:cNvPr>
        <xdr:cNvSpPr txBox="1">
          <a:spLocks noChangeArrowheads="1"/>
        </xdr:cNvSpPr>
      </xdr:nvSpPr>
      <xdr:spPr bwMode="auto">
        <a:xfrm>
          <a:off x="815340" y="1943100"/>
          <a:ext cx="4922520" cy="97536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BIZ UDゴシック"/>
              <a:ea typeface="BIZ UDゴシック"/>
            </a:rPr>
            <a:t>Ａ:助成額（Ａ＋Ｂを100%とした場合、</a:t>
          </a:r>
          <a:r>
            <a:rPr lang="ja-JP" altLang="en-US" sz="1050" b="0" i="0" u="none" strike="noStrike" baseline="0">
              <a:solidFill>
                <a:srgbClr val="FF0000"/>
              </a:solidFill>
              <a:latin typeface="BIZ UDゴシック"/>
              <a:ea typeface="BIZ UDゴシック"/>
            </a:rPr>
            <a:t>80％以下</a:t>
          </a:r>
          <a:r>
            <a:rPr lang="ja-JP" altLang="en-US" sz="1050" b="0" i="0" u="none" strike="noStrike" baseline="0">
              <a:solidFill>
                <a:srgbClr val="000000"/>
              </a:solidFill>
              <a:latin typeface="BIZ UDゴシック"/>
              <a:ea typeface="BIZ UDゴシック"/>
            </a:rPr>
            <a:t>）</a:t>
          </a:r>
          <a:endParaRPr lang="en-US" altLang="ja-JP" sz="1050" b="0" i="0" u="none" strike="noStrike" baseline="0">
            <a:solidFill>
              <a:srgbClr val="000000"/>
            </a:solidFill>
            <a:latin typeface="BIZ UDゴシック"/>
            <a:ea typeface="BIZ UDゴシック"/>
          </a:endParaRPr>
        </a:p>
        <a:p>
          <a:pPr algn="l" rtl="0">
            <a:defRPr sz="1000"/>
          </a:pPr>
          <a:endParaRPr lang="en-US" altLang="ja-JP" sz="1050" b="0" i="0" u="none" strike="noStrike" baseline="0">
            <a:solidFill>
              <a:srgbClr val="000000"/>
            </a:solidFill>
            <a:latin typeface="BIZ UDゴシック"/>
            <a:ea typeface="BIZ UDゴシック"/>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en-US" sz="1100" b="0" i="0" baseline="0">
              <a:effectLst/>
              <a:latin typeface="+mn-lt"/>
              <a:ea typeface="+mn-ea"/>
              <a:cs typeface="+mn-cs"/>
            </a:rPr>
            <a:t>当助成事業においては</a:t>
          </a:r>
          <a:r>
            <a:rPr lang="ja-JP" altLang="ja-JP" sz="1100" b="0" i="0" baseline="0">
              <a:effectLst/>
              <a:latin typeface="+mn-lt"/>
              <a:ea typeface="+mn-ea"/>
              <a:cs typeface="+mn-cs"/>
            </a:rPr>
            <a:t>全て</a:t>
          </a:r>
          <a:r>
            <a:rPr lang="ja-JP" altLang="ja-JP" sz="1100" b="0" i="0" baseline="0">
              <a:solidFill>
                <a:srgbClr val="0000FF"/>
              </a:solidFill>
              <a:effectLst/>
              <a:latin typeface="+mn-lt"/>
              <a:ea typeface="+mn-ea"/>
              <a:cs typeface="+mn-cs"/>
            </a:rPr>
            <a:t>直接事業費</a:t>
          </a:r>
          <a:r>
            <a:rPr lang="ja-JP" altLang="ja-JP" sz="1100" b="0" i="0" baseline="0">
              <a:effectLst/>
              <a:latin typeface="+mn-lt"/>
              <a:ea typeface="+mn-ea"/>
              <a:cs typeface="+mn-cs"/>
            </a:rPr>
            <a:t>と</a:t>
          </a:r>
          <a:r>
            <a:rPr lang="ja-JP" altLang="en-US" sz="1100" b="0" i="0" baseline="0">
              <a:effectLst/>
              <a:latin typeface="+mn-lt"/>
              <a:ea typeface="+mn-ea"/>
              <a:cs typeface="+mn-cs"/>
            </a:rPr>
            <a:t>します</a:t>
          </a:r>
          <a:r>
            <a:rPr lang="ja-JP" altLang="ja-JP" sz="1100" b="0" i="0" baseline="0">
              <a:effectLst/>
              <a:latin typeface="+mn-lt"/>
              <a:ea typeface="+mn-ea"/>
              <a:cs typeface="+mn-cs"/>
            </a:rPr>
            <a:t>。</a:t>
          </a:r>
          <a:endParaRPr lang="ja-JP" altLang="ja-JP" sz="1050">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事務所費などの</a:t>
          </a:r>
          <a:r>
            <a:rPr lang="ja-JP" altLang="ja-JP" sz="1100" b="0" i="0" baseline="0">
              <a:solidFill>
                <a:srgbClr val="0000FF"/>
              </a:solidFill>
              <a:effectLst/>
              <a:latin typeface="+mn-lt"/>
              <a:ea typeface="+mn-ea"/>
              <a:cs typeface="+mn-cs"/>
            </a:rPr>
            <a:t>管理的経費</a:t>
          </a:r>
          <a:r>
            <a:rPr lang="ja-JP" altLang="ja-JP" sz="1100" b="0" i="0" baseline="0">
              <a:effectLst/>
              <a:latin typeface="+mn-lt"/>
              <a:ea typeface="+mn-ea"/>
              <a:cs typeface="+mn-cs"/>
            </a:rPr>
            <a:t>は計上でき</a:t>
          </a:r>
          <a:r>
            <a:rPr lang="ja-JP" altLang="en-US" sz="1100" b="0" i="0" baseline="0">
              <a:effectLst/>
              <a:latin typeface="+mn-lt"/>
              <a:ea typeface="+mn-ea"/>
              <a:cs typeface="+mn-cs"/>
            </a:rPr>
            <a:t>ません</a:t>
          </a:r>
          <a:r>
            <a:rPr lang="ja-JP" altLang="ja-JP" sz="1100" b="0" i="0" baseline="0">
              <a:effectLst/>
              <a:latin typeface="+mn-lt"/>
              <a:ea typeface="+mn-ea"/>
              <a:cs typeface="+mn-cs"/>
            </a:rPr>
            <a:t>。</a:t>
          </a:r>
          <a:endParaRPr lang="ja-JP" altLang="ja-JP" sz="1050">
            <a:effectLst/>
          </a:endParaRPr>
        </a:p>
      </xdr:txBody>
    </xdr:sp>
    <xdr:clientData/>
  </xdr:twoCellAnchor>
  <xdr:twoCellAnchor>
    <xdr:from>
      <xdr:col>1</xdr:col>
      <xdr:colOff>518160</xdr:colOff>
      <xdr:row>12</xdr:row>
      <xdr:rowOff>22860</xdr:rowOff>
    </xdr:from>
    <xdr:to>
      <xdr:col>9</xdr:col>
      <xdr:colOff>76200</xdr:colOff>
      <xdr:row>14</xdr:row>
      <xdr:rowOff>129540</xdr:rowOff>
    </xdr:to>
    <xdr:sp macro="" textlink="">
      <xdr:nvSpPr>
        <xdr:cNvPr id="4" name="テキスト ボックス 5">
          <a:extLst>
            <a:ext uri="{FF2B5EF4-FFF2-40B4-BE49-F238E27FC236}">
              <a16:creationId xmlns:a16="http://schemas.microsoft.com/office/drawing/2014/main" id="{B7DDFCBC-6240-4DD2-BBCC-25260BA96812}"/>
            </a:ext>
          </a:extLst>
        </xdr:cNvPr>
        <xdr:cNvSpPr txBox="1">
          <a:spLocks noChangeArrowheads="1"/>
        </xdr:cNvSpPr>
      </xdr:nvSpPr>
      <xdr:spPr bwMode="auto">
        <a:xfrm>
          <a:off x="822960" y="2994660"/>
          <a:ext cx="4922520" cy="563880"/>
        </a:xfrm>
        <a:prstGeom prst="rect">
          <a:avLst/>
        </a:prstGeom>
        <a:solidFill>
          <a:srgbClr val="FFFFFF"/>
        </a:solidFill>
        <a:ln w="6350">
          <a:solidFill>
            <a:srgbClr val="000000"/>
          </a:solidFill>
          <a:miter lim="800000"/>
          <a:headEnd/>
          <a:tailEnd/>
        </a:ln>
      </xdr:spPr>
      <xdr:txBody>
        <a:bodyPr vertOverflow="clip" wrap="square" lIns="91440" tIns="45720" rIns="91440" bIns="45720" anchor="ctr" upright="1"/>
        <a:lstStyle/>
        <a:p>
          <a:pPr algn="l" rtl="0">
            <a:defRPr sz="1000"/>
          </a:pPr>
          <a:r>
            <a:rPr lang="ja-JP" altLang="en-US" sz="1050" b="0" i="0" u="none" strike="noStrike" baseline="0">
              <a:solidFill>
                <a:srgbClr val="000000"/>
              </a:solidFill>
              <a:latin typeface="BIZ UDゴシック"/>
              <a:ea typeface="BIZ UDゴシック"/>
            </a:rPr>
            <a:t>Ｂ:自己資金や民間資金など（Ａ＋Ｂを100%とした場合、</a:t>
          </a:r>
          <a:r>
            <a:rPr lang="ja-JP" altLang="en-US" sz="1050" b="0" i="0" u="none" strike="noStrike" baseline="0">
              <a:solidFill>
                <a:srgbClr val="FF0000"/>
              </a:solidFill>
              <a:latin typeface="BIZ UDゴシック"/>
              <a:ea typeface="BIZ UDゴシック"/>
            </a:rPr>
            <a:t>20％以上</a:t>
          </a:r>
          <a:r>
            <a:rPr lang="ja-JP" altLang="en-US" sz="1050" b="0" i="0" u="none" strike="noStrike" baseline="0">
              <a:solidFill>
                <a:srgbClr val="000000"/>
              </a:solidFill>
              <a:latin typeface="BIZ UDゴシック"/>
              <a:ea typeface="BIZ UDゴシック"/>
            </a:rPr>
            <a:t>）</a:t>
          </a:r>
          <a:endParaRPr lang="en-US" altLang="ja-JP" sz="1050" b="0" i="0" u="none" strike="noStrike" baseline="0">
            <a:solidFill>
              <a:srgbClr val="000000"/>
            </a:solidFill>
            <a:latin typeface="BIZ UDゴシック"/>
            <a:ea typeface="BIZ UDゴシック"/>
          </a:endParaRPr>
        </a:p>
      </xdr:txBody>
    </xdr:sp>
    <xdr:clientData/>
  </xdr:twoCellAnchor>
  <xdr:twoCellAnchor>
    <xdr:from>
      <xdr:col>1</xdr:col>
      <xdr:colOff>510540</xdr:colOff>
      <xdr:row>15</xdr:row>
      <xdr:rowOff>60960</xdr:rowOff>
    </xdr:from>
    <xdr:to>
      <xdr:col>9</xdr:col>
      <xdr:colOff>68580</xdr:colOff>
      <xdr:row>17</xdr:row>
      <xdr:rowOff>76200</xdr:rowOff>
    </xdr:to>
    <xdr:sp macro="" textlink="">
      <xdr:nvSpPr>
        <xdr:cNvPr id="5" name="テキスト ボックス 11">
          <a:extLst>
            <a:ext uri="{FF2B5EF4-FFF2-40B4-BE49-F238E27FC236}">
              <a16:creationId xmlns:a16="http://schemas.microsoft.com/office/drawing/2014/main" id="{C596BFDC-527F-442F-A72C-2BDFB50DF23E}"/>
            </a:ext>
          </a:extLst>
        </xdr:cNvPr>
        <xdr:cNvSpPr txBox="1">
          <a:spLocks noChangeArrowheads="1"/>
        </xdr:cNvSpPr>
      </xdr:nvSpPr>
      <xdr:spPr bwMode="auto">
        <a:xfrm>
          <a:off x="815340" y="3718560"/>
          <a:ext cx="4922520" cy="472440"/>
        </a:xfrm>
        <a:prstGeom prst="rect">
          <a:avLst/>
        </a:prstGeom>
        <a:solidFill>
          <a:srgbClr val="FFFFFF"/>
        </a:solidFill>
        <a:ln w="6350">
          <a:solidFill>
            <a:srgbClr val="000000"/>
          </a:solidFill>
          <a:miter lim="800000"/>
          <a:headEnd/>
          <a:tailEnd/>
        </a:ln>
      </xdr:spPr>
      <xdr:txBody>
        <a:bodyPr vertOverflow="clip" wrap="square" lIns="91440" tIns="45720" rIns="91440" bIns="45720" anchor="ctr" upright="1"/>
        <a:lstStyle/>
        <a:p>
          <a:pPr algn="l" rtl="0">
            <a:defRPr sz="1000"/>
          </a:pPr>
          <a:r>
            <a:rPr lang="ja-JP" altLang="en-US" sz="1050" b="0" i="0" u="none" strike="noStrike" baseline="0">
              <a:solidFill>
                <a:srgbClr val="000000"/>
              </a:solidFill>
              <a:latin typeface="BIZ UDゴシック"/>
              <a:ea typeface="BIZ UDゴシック"/>
            </a:rPr>
            <a:t>Ｃ:評価関連経費（助成額「Ａ」の </a:t>
          </a:r>
          <a:r>
            <a:rPr lang="ja-JP" altLang="en-US" sz="1050" b="0" i="0" u="none" strike="noStrike" baseline="0">
              <a:solidFill>
                <a:srgbClr val="FF0000"/>
              </a:solidFill>
              <a:latin typeface="BIZ UDゴシック"/>
              <a:ea typeface="BIZ UDゴシック"/>
            </a:rPr>
            <a:t>5.5％未満</a:t>
          </a:r>
          <a:r>
            <a:rPr lang="ja-JP" altLang="en-US" sz="1050" b="0" i="0" u="none" strike="noStrike" baseline="0">
              <a:solidFill>
                <a:srgbClr val="000000"/>
              </a:solidFill>
              <a:latin typeface="BIZ UDゴシック"/>
              <a:ea typeface="BIZ UDゴシック"/>
            </a:rPr>
            <a:t>）</a:t>
          </a:r>
        </a:p>
      </xdr:txBody>
    </xdr:sp>
    <xdr:clientData/>
  </xdr:twoCellAnchor>
  <xdr:twoCellAnchor>
    <xdr:from>
      <xdr:col>1</xdr:col>
      <xdr:colOff>22860</xdr:colOff>
      <xdr:row>7</xdr:row>
      <xdr:rowOff>60960</xdr:rowOff>
    </xdr:from>
    <xdr:to>
      <xdr:col>1</xdr:col>
      <xdr:colOff>289560</xdr:colOff>
      <xdr:row>17</xdr:row>
      <xdr:rowOff>83820</xdr:rowOff>
    </xdr:to>
    <xdr:sp macro="" textlink="">
      <xdr:nvSpPr>
        <xdr:cNvPr id="8" name="テキスト ボックス 6">
          <a:extLst>
            <a:ext uri="{FF2B5EF4-FFF2-40B4-BE49-F238E27FC236}">
              <a16:creationId xmlns:a16="http://schemas.microsoft.com/office/drawing/2014/main" id="{C96359CE-EC39-475D-81BE-F3810ADB6258}"/>
            </a:ext>
          </a:extLst>
        </xdr:cNvPr>
        <xdr:cNvSpPr txBox="1">
          <a:spLocks noChangeArrowheads="1"/>
        </xdr:cNvSpPr>
      </xdr:nvSpPr>
      <xdr:spPr bwMode="auto">
        <a:xfrm>
          <a:off x="327660" y="1889760"/>
          <a:ext cx="266700" cy="2308860"/>
        </a:xfrm>
        <a:prstGeom prst="rect">
          <a:avLst/>
        </a:prstGeom>
        <a:noFill/>
        <a:ln>
          <a:noFill/>
        </a:ln>
      </xdr:spPr>
      <xdr:txBody>
        <a:bodyPr vertOverflow="clip" wrap="square" lIns="91440" tIns="45720" rIns="91440" bIns="45720" anchor="ctr" upright="1"/>
        <a:lstStyle/>
        <a:p>
          <a:pPr algn="ctr" rtl="0">
            <a:lnSpc>
              <a:spcPts val="1300"/>
            </a:lnSpc>
            <a:defRPr sz="1000"/>
          </a:pPr>
          <a:r>
            <a:rPr lang="ja-JP" altLang="en-US" sz="1050" b="1" i="0" u="none" strike="noStrike" baseline="0">
              <a:solidFill>
                <a:schemeClr val="accent2">
                  <a:lumMod val="50000"/>
                </a:schemeClr>
              </a:solidFill>
              <a:latin typeface="ＭＳ Ｐゴシック"/>
              <a:ea typeface="ＭＳ Ｐゴシック"/>
            </a:rPr>
            <a:t>総事業費 </a:t>
          </a:r>
          <a:endParaRPr lang="en-US" altLang="ja-JP" sz="1050" b="1" i="0" u="none" strike="noStrike" baseline="0">
            <a:solidFill>
              <a:schemeClr val="accent2">
                <a:lumMod val="50000"/>
              </a:schemeClr>
            </a:solidFill>
            <a:latin typeface="ＭＳ Ｐゴシック"/>
            <a:ea typeface="ＭＳ Ｐゴシック"/>
          </a:endParaRPr>
        </a:p>
      </xdr:txBody>
    </xdr:sp>
    <xdr:clientData/>
  </xdr:twoCellAnchor>
  <xdr:twoCellAnchor>
    <xdr:from>
      <xdr:col>9</xdr:col>
      <xdr:colOff>342900</xdr:colOff>
      <xdr:row>7</xdr:row>
      <xdr:rowOff>129540</xdr:rowOff>
    </xdr:from>
    <xdr:to>
      <xdr:col>9</xdr:col>
      <xdr:colOff>579120</xdr:colOff>
      <xdr:row>14</xdr:row>
      <xdr:rowOff>205740</xdr:rowOff>
    </xdr:to>
    <xdr:sp macro="" textlink="">
      <xdr:nvSpPr>
        <xdr:cNvPr id="9" name="テキスト ボックス 6">
          <a:extLst>
            <a:ext uri="{FF2B5EF4-FFF2-40B4-BE49-F238E27FC236}">
              <a16:creationId xmlns:a16="http://schemas.microsoft.com/office/drawing/2014/main" id="{EBC5CBC2-7BEC-45C4-B7BB-34E3BED88CFB}"/>
            </a:ext>
          </a:extLst>
        </xdr:cNvPr>
        <xdr:cNvSpPr txBox="1">
          <a:spLocks noChangeArrowheads="1"/>
        </xdr:cNvSpPr>
      </xdr:nvSpPr>
      <xdr:spPr bwMode="auto">
        <a:xfrm>
          <a:off x="6012180" y="1958340"/>
          <a:ext cx="236220" cy="1676400"/>
        </a:xfrm>
        <a:prstGeom prst="rect">
          <a:avLst/>
        </a:prstGeom>
        <a:noFill/>
        <a:ln>
          <a:noFill/>
        </a:ln>
      </xdr:spPr>
      <xdr:txBody>
        <a:bodyPr vertOverflow="clip" wrap="square" lIns="91440" tIns="45720" rIns="91440" bIns="45720" anchor="ctr" upright="1"/>
        <a:lstStyle/>
        <a:p>
          <a:pPr algn="ctr" rtl="0">
            <a:lnSpc>
              <a:spcPts val="1300"/>
            </a:lnSpc>
            <a:defRPr sz="1000"/>
          </a:pPr>
          <a:r>
            <a:rPr lang="ja-JP" altLang="en-US" sz="1050" b="1" i="0" u="none" strike="noStrike" baseline="0">
              <a:solidFill>
                <a:srgbClr val="FF0000"/>
              </a:solidFill>
              <a:latin typeface="ＭＳ Ｐゴシック"/>
              <a:ea typeface="ＭＳ Ｐゴシック"/>
            </a:rPr>
            <a:t>助成対象事業費</a:t>
          </a:r>
        </a:p>
      </xdr:txBody>
    </xdr:sp>
    <xdr:clientData/>
  </xdr:twoCellAnchor>
  <xdr:twoCellAnchor>
    <xdr:from>
      <xdr:col>1</xdr:col>
      <xdr:colOff>312420</xdr:colOff>
      <xdr:row>7</xdr:row>
      <xdr:rowOff>129540</xdr:rowOff>
    </xdr:from>
    <xdr:to>
      <xdr:col>1</xdr:col>
      <xdr:colOff>403860</xdr:colOff>
      <xdr:row>17</xdr:row>
      <xdr:rowOff>60960</xdr:rowOff>
    </xdr:to>
    <xdr:sp macro="" textlink="">
      <xdr:nvSpPr>
        <xdr:cNvPr id="10" name="左大かっこ 9">
          <a:extLst>
            <a:ext uri="{FF2B5EF4-FFF2-40B4-BE49-F238E27FC236}">
              <a16:creationId xmlns:a16="http://schemas.microsoft.com/office/drawing/2014/main" id="{06AC51DF-EC1B-4E38-B38C-9471EBA0E0D3}"/>
            </a:ext>
          </a:extLst>
        </xdr:cNvPr>
        <xdr:cNvSpPr/>
      </xdr:nvSpPr>
      <xdr:spPr>
        <a:xfrm>
          <a:off x="617220" y="1958340"/>
          <a:ext cx="91440" cy="2217420"/>
        </a:xfrm>
        <a:prstGeom prst="leftBracket">
          <a:avLst>
            <a:gd name="adj" fmla="val 40986"/>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7</xdr:row>
      <xdr:rowOff>129540</xdr:rowOff>
    </xdr:from>
    <xdr:to>
      <xdr:col>9</xdr:col>
      <xdr:colOff>281940</xdr:colOff>
      <xdr:row>14</xdr:row>
      <xdr:rowOff>152400</xdr:rowOff>
    </xdr:to>
    <xdr:sp macro="" textlink="">
      <xdr:nvSpPr>
        <xdr:cNvPr id="11" name="左大かっこ 10">
          <a:extLst>
            <a:ext uri="{FF2B5EF4-FFF2-40B4-BE49-F238E27FC236}">
              <a16:creationId xmlns:a16="http://schemas.microsoft.com/office/drawing/2014/main" id="{FA6BAFFC-8736-45A8-8AF1-27D65D805B15}"/>
            </a:ext>
          </a:extLst>
        </xdr:cNvPr>
        <xdr:cNvSpPr/>
      </xdr:nvSpPr>
      <xdr:spPr>
        <a:xfrm rot="10800000">
          <a:off x="5859780" y="1958340"/>
          <a:ext cx="91440" cy="1623060"/>
        </a:xfrm>
        <a:prstGeom prst="leftBracket">
          <a:avLst>
            <a:gd name="adj" fmla="val 40986"/>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E019F-E812-4416-ADCF-E73A2F6BC8E1}">
  <sheetPr>
    <tabColor rgb="FFFFFF00"/>
    <pageSetUpPr fitToPage="1"/>
  </sheetPr>
  <dimension ref="B1:O42"/>
  <sheetViews>
    <sheetView zoomScaleNormal="100" workbookViewId="0">
      <selection activeCell="L19" sqref="L19"/>
    </sheetView>
  </sheetViews>
  <sheetFormatPr defaultRowHeight="18"/>
  <cols>
    <col min="1" max="1" width="1.19921875" customWidth="1"/>
    <col min="2" max="2" width="6.3984375" customWidth="1"/>
    <col min="3" max="3" width="18.09765625" customWidth="1"/>
    <col min="4" max="9" width="18" customWidth="1"/>
    <col min="11" max="11" width="16.296875" hidden="1" customWidth="1"/>
  </cols>
  <sheetData>
    <row r="1" spans="2:15" ht="22.2">
      <c r="B1" s="16" t="s">
        <v>163</v>
      </c>
      <c r="C1" s="16"/>
    </row>
    <row r="3" spans="2:15" s="4" customFormat="1" ht="24.6" customHeight="1">
      <c r="C3" s="28" t="s">
        <v>33</v>
      </c>
      <c r="D3" s="192">
        <f>'2020年度分'!E3</f>
        <v>0</v>
      </c>
      <c r="E3" s="192"/>
      <c r="F3" s="192"/>
      <c r="G3" s="192"/>
      <c r="H3" s="192"/>
      <c r="I3" s="14"/>
      <c r="J3" s="1"/>
      <c r="K3" s="2"/>
      <c r="L3" s="2"/>
      <c r="M3" s="3"/>
      <c r="N3" s="2"/>
      <c r="O3" s="2"/>
    </row>
    <row r="4" spans="2:15" s="4" customFormat="1" ht="24.6" customHeight="1">
      <c r="C4" s="28" t="s">
        <v>34</v>
      </c>
      <c r="D4" s="192">
        <f>'2020年度分'!E4</f>
        <v>0</v>
      </c>
      <c r="E4" s="192"/>
      <c r="F4" s="192"/>
      <c r="G4" s="192"/>
      <c r="H4" s="192"/>
      <c r="I4" s="15"/>
      <c r="J4" s="1"/>
      <c r="K4" s="2"/>
      <c r="L4" s="2"/>
      <c r="M4" s="3"/>
      <c r="N4" s="2"/>
      <c r="O4" s="2"/>
    </row>
    <row r="5" spans="2:15">
      <c r="I5" s="7"/>
    </row>
    <row r="6" spans="2:15" ht="18" customHeight="1">
      <c r="C6" s="8"/>
    </row>
    <row r="7" spans="2:15" ht="18" customHeight="1" thickBot="1">
      <c r="B7" s="20" t="s">
        <v>94</v>
      </c>
      <c r="C7" s="20"/>
      <c r="H7" s="121" t="s">
        <v>159</v>
      </c>
    </row>
    <row r="8" spans="2:15" ht="18" customHeight="1">
      <c r="B8" s="201" t="s">
        <v>0</v>
      </c>
      <c r="C8" s="202"/>
      <c r="D8" s="197" t="s">
        <v>11</v>
      </c>
      <c r="E8" s="133"/>
      <c r="F8" s="133"/>
      <c r="G8" s="134"/>
      <c r="H8" s="199" t="s">
        <v>88</v>
      </c>
      <c r="I8" s="58"/>
      <c r="K8" t="s">
        <v>70</v>
      </c>
    </row>
    <row r="9" spans="2:15" ht="18" customHeight="1" thickBot="1">
      <c r="B9" s="203"/>
      <c r="C9" s="204"/>
      <c r="D9" s="198"/>
      <c r="E9" s="132" t="s">
        <v>85</v>
      </c>
      <c r="F9" s="132" t="s">
        <v>86</v>
      </c>
      <c r="G9" s="132" t="s">
        <v>87</v>
      </c>
      <c r="H9" s="200"/>
      <c r="I9" s="58"/>
      <c r="K9" t="s">
        <v>70</v>
      </c>
    </row>
    <row r="10" spans="2:15" ht="18" customHeight="1">
      <c r="B10" s="193" t="s">
        <v>21</v>
      </c>
      <c r="C10" s="194"/>
      <c r="D10" s="68">
        <f>SUM(E10:G10)</f>
        <v>0</v>
      </c>
      <c r="E10" s="69">
        <f>'2020年度分'!F9</f>
        <v>0</v>
      </c>
      <c r="F10" s="70">
        <f>'2021年度分'!F9</f>
        <v>0</v>
      </c>
      <c r="G10" s="70">
        <f>'2022年度分'!F9</f>
        <v>0</v>
      </c>
      <c r="H10" s="87" t="e">
        <f>D10/D13</f>
        <v>#DIV/0!</v>
      </c>
      <c r="I10" s="17"/>
      <c r="K10" t="s">
        <v>68</v>
      </c>
    </row>
    <row r="11" spans="2:15" ht="18" customHeight="1">
      <c r="B11" s="195" t="s">
        <v>24</v>
      </c>
      <c r="C11" s="196"/>
      <c r="D11" s="71">
        <f>SUM(E11:G11)</f>
        <v>0</v>
      </c>
      <c r="E11" s="72">
        <f>'2020年度分'!F10</f>
        <v>0</v>
      </c>
      <c r="F11" s="70">
        <f>'2021年度分'!F10</f>
        <v>0</v>
      </c>
      <c r="G11" s="70">
        <f>'2022年度分'!F10</f>
        <v>0</v>
      </c>
      <c r="H11" s="88" t="e">
        <f>D11/D13</f>
        <v>#DIV/0!</v>
      </c>
      <c r="I11" s="17"/>
      <c r="K11" t="s">
        <v>69</v>
      </c>
    </row>
    <row r="12" spans="2:15" ht="18" customHeight="1">
      <c r="B12" s="195" t="s">
        <v>146</v>
      </c>
      <c r="C12" s="196"/>
      <c r="D12" s="71">
        <f>SUM(E12:G12)</f>
        <v>0</v>
      </c>
      <c r="E12" s="72">
        <f>'2020年度分'!F11</f>
        <v>0</v>
      </c>
      <c r="F12" s="70">
        <f>'2021年度分'!F11</f>
        <v>0</v>
      </c>
      <c r="G12" s="70">
        <f>'2022年度分'!F11</f>
        <v>0</v>
      </c>
      <c r="H12" s="88" t="e">
        <f>D12/D13</f>
        <v>#DIV/0!</v>
      </c>
      <c r="I12" s="17"/>
      <c r="K12" t="s">
        <v>69</v>
      </c>
    </row>
    <row r="13" spans="2:15" ht="18" customHeight="1" thickBot="1">
      <c r="B13" s="190" t="s">
        <v>23</v>
      </c>
      <c r="C13" s="191"/>
      <c r="D13" s="39">
        <f>SUM(D10:D11)</f>
        <v>0</v>
      </c>
      <c r="E13" s="39">
        <f>SUM(E10:E12)</f>
        <v>0</v>
      </c>
      <c r="F13" s="39">
        <f t="shared" ref="F13:G13" si="0">SUM(F10:F12)</f>
        <v>0</v>
      </c>
      <c r="G13" s="39">
        <f t="shared" si="0"/>
        <v>0</v>
      </c>
      <c r="H13" s="57"/>
      <c r="I13" s="17"/>
    </row>
    <row r="14" spans="2:15" ht="12" customHeight="1" thickBot="1">
      <c r="B14" s="179"/>
      <c r="C14" s="179"/>
      <c r="D14" s="180"/>
      <c r="E14" s="180"/>
      <c r="F14" s="180"/>
      <c r="G14" s="180"/>
      <c r="H14" s="181"/>
      <c r="I14" s="17"/>
    </row>
    <row r="15" spans="2:15" ht="18" customHeight="1">
      <c r="B15" s="56" t="s">
        <v>22</v>
      </c>
      <c r="C15" s="55"/>
      <c r="D15" s="68">
        <f>SUM(E15:G15)</f>
        <v>0</v>
      </c>
      <c r="E15" s="73">
        <f>'2020年度分'!F16</f>
        <v>0</v>
      </c>
      <c r="F15" s="70">
        <f>'2021年度分'!F16</f>
        <v>0</v>
      </c>
      <c r="G15" s="70">
        <f>'2022年度分'!F16</f>
        <v>0</v>
      </c>
      <c r="H15" s="87" t="e">
        <f>D15/D10</f>
        <v>#DIV/0!</v>
      </c>
      <c r="I15" s="17"/>
    </row>
    <row r="16" spans="2:15" ht="18" customHeight="1" thickBot="1">
      <c r="B16" s="188" t="s">
        <v>25</v>
      </c>
      <c r="C16" s="189"/>
      <c r="D16" s="47">
        <f>SUM(D13:D15)</f>
        <v>0</v>
      </c>
      <c r="E16" s="47">
        <f>SUM(E13:E15)</f>
        <v>0</v>
      </c>
      <c r="F16" s="47">
        <f t="shared" ref="F16:G16" si="1">SUM(F13:F15)</f>
        <v>0</v>
      </c>
      <c r="G16" s="47">
        <f t="shared" si="1"/>
        <v>0</v>
      </c>
      <c r="H16" s="67"/>
      <c r="I16" s="17"/>
    </row>
    <row r="17" spans="2:9">
      <c r="C17" s="6"/>
      <c r="D17" s="7"/>
      <c r="E17" s="7"/>
      <c r="F17" s="7"/>
      <c r="G17" s="7"/>
      <c r="H17" s="7"/>
      <c r="I17" s="7"/>
    </row>
    <row r="18" spans="2:9">
      <c r="C18" s="6"/>
      <c r="D18" s="7"/>
      <c r="E18" s="7"/>
      <c r="F18" s="7"/>
      <c r="G18" s="7"/>
      <c r="H18" s="7"/>
      <c r="I18" s="7"/>
    </row>
    <row r="19" spans="2:9" ht="20.399999999999999" thickBot="1">
      <c r="B19" s="20" t="s">
        <v>92</v>
      </c>
      <c r="C19" s="20"/>
      <c r="D19" s="7"/>
      <c r="E19" s="23"/>
      <c r="F19" s="7"/>
      <c r="G19" s="7"/>
      <c r="H19" s="7"/>
      <c r="I19" s="7"/>
    </row>
    <row r="20" spans="2:9" ht="18" customHeight="1">
      <c r="B20" s="205" t="s">
        <v>2</v>
      </c>
      <c r="C20" s="206"/>
      <c r="D20" s="215" t="s">
        <v>71</v>
      </c>
      <c r="E20" s="40"/>
      <c r="F20" s="40"/>
      <c r="G20" s="209" t="s">
        <v>113</v>
      </c>
      <c r="H20" s="217" t="s">
        <v>6</v>
      </c>
    </row>
    <row r="21" spans="2:9" ht="18.600000000000001" thickBot="1">
      <c r="B21" s="207"/>
      <c r="C21" s="208"/>
      <c r="D21" s="216"/>
      <c r="E21" s="78" t="s">
        <v>52</v>
      </c>
      <c r="F21" s="79" t="s">
        <v>36</v>
      </c>
      <c r="G21" s="198"/>
      <c r="H21" s="218"/>
    </row>
    <row r="22" spans="2:9">
      <c r="B22" s="219" t="s">
        <v>112</v>
      </c>
      <c r="C22" s="76" t="s">
        <v>35</v>
      </c>
      <c r="D22" s="74">
        <f>SUM(E22:F22)</f>
        <v>0</v>
      </c>
      <c r="E22" s="74">
        <f>'2020年度分'!G34</f>
        <v>0</v>
      </c>
      <c r="F22" s="80">
        <f>'2020年度分'!H34</f>
        <v>0</v>
      </c>
      <c r="G22" s="86"/>
      <c r="H22" s="83"/>
    </row>
    <row r="23" spans="2:9">
      <c r="B23" s="219"/>
      <c r="C23" s="75" t="s">
        <v>111</v>
      </c>
      <c r="D23" s="74">
        <f>SUM(E23:F23)</f>
        <v>0</v>
      </c>
      <c r="E23" s="74">
        <f>'2020年度分'!G47</f>
        <v>0</v>
      </c>
      <c r="F23" s="80">
        <f>'2020年度分'!H47</f>
        <v>0</v>
      </c>
      <c r="G23" s="86"/>
      <c r="H23" s="83"/>
    </row>
    <row r="24" spans="2:9" ht="18.600000000000001" thickBot="1">
      <c r="B24" s="220"/>
      <c r="C24" s="104" t="s">
        <v>11</v>
      </c>
      <c r="D24" s="39">
        <f>SUM(D22:D23)</f>
        <v>0</v>
      </c>
      <c r="E24" s="39">
        <f t="shared" ref="E24:F24" si="2">SUM(E22:E23)</f>
        <v>0</v>
      </c>
      <c r="F24" s="39">
        <f t="shared" si="2"/>
        <v>0</v>
      </c>
      <c r="G24" s="115" t="e">
        <f>F24/D24</f>
        <v>#DIV/0!</v>
      </c>
      <c r="H24" s="85"/>
    </row>
    <row r="25" spans="2:9">
      <c r="B25" s="221" t="s">
        <v>89</v>
      </c>
      <c r="C25" s="76" t="s">
        <v>35</v>
      </c>
      <c r="D25" s="74">
        <f>SUM(E25:F25)</f>
        <v>0</v>
      </c>
      <c r="E25" s="117">
        <f>'2021年度分'!G34</f>
        <v>0</v>
      </c>
      <c r="F25" s="118">
        <f>'2021年度分'!H34</f>
        <v>0</v>
      </c>
      <c r="G25" s="89"/>
      <c r="H25" s="84"/>
    </row>
    <row r="26" spans="2:9" ht="18" customHeight="1">
      <c r="B26" s="219"/>
      <c r="C26" s="75" t="s">
        <v>111</v>
      </c>
      <c r="D26" s="74">
        <f>SUM(E26:F26)</f>
        <v>0</v>
      </c>
      <c r="E26" s="119">
        <f>'2021年度分'!G47</f>
        <v>0</v>
      </c>
      <c r="F26" s="119">
        <f>'2021年度分'!H47</f>
        <v>0</v>
      </c>
      <c r="G26" s="90"/>
      <c r="H26" s="82"/>
    </row>
    <row r="27" spans="2:9" ht="18.600000000000001" thickBot="1">
      <c r="B27" s="220"/>
      <c r="C27" s="104" t="s">
        <v>11</v>
      </c>
      <c r="D27" s="39">
        <f>SUM(D25:D26)</f>
        <v>0</v>
      </c>
      <c r="E27" s="39">
        <f t="shared" ref="E27" si="3">SUM(E25:E26)</f>
        <v>0</v>
      </c>
      <c r="F27" s="39">
        <f t="shared" ref="F27" si="4">SUM(F25:F26)</f>
        <v>0</v>
      </c>
      <c r="G27" s="115" t="e">
        <f>F27/D27</f>
        <v>#DIV/0!</v>
      </c>
      <c r="H27" s="85"/>
    </row>
    <row r="28" spans="2:9">
      <c r="B28" s="221" t="s">
        <v>90</v>
      </c>
      <c r="C28" s="76" t="s">
        <v>35</v>
      </c>
      <c r="D28" s="81">
        <f>SUM(E28:F28)</f>
        <v>0</v>
      </c>
      <c r="E28" s="117">
        <f>'2022年度分'!G34</f>
        <v>0</v>
      </c>
      <c r="F28" s="118">
        <f>'2022年度分'!H34</f>
        <v>0</v>
      </c>
      <c r="G28" s="89"/>
      <c r="H28" s="84"/>
    </row>
    <row r="29" spans="2:9" ht="18" customHeight="1">
      <c r="B29" s="219"/>
      <c r="C29" s="75" t="s">
        <v>111</v>
      </c>
      <c r="D29" s="77">
        <f>SUM(E29:F29)</f>
        <v>0</v>
      </c>
      <c r="E29" s="119">
        <f>'2022年度分'!G47</f>
        <v>0</v>
      </c>
      <c r="F29" s="119">
        <f>'2022年度分'!H47</f>
        <v>0</v>
      </c>
      <c r="G29" s="90"/>
      <c r="H29" s="82"/>
    </row>
    <row r="30" spans="2:9" ht="18.600000000000001" thickBot="1">
      <c r="B30" s="220"/>
      <c r="C30" s="104" t="s">
        <v>11</v>
      </c>
      <c r="D30" s="39">
        <f>SUM(D28:D29)</f>
        <v>0</v>
      </c>
      <c r="E30" s="39">
        <f t="shared" ref="E30" si="5">SUM(E28:E29)</f>
        <v>0</v>
      </c>
      <c r="F30" s="39">
        <f t="shared" ref="F30" si="6">SUM(F28:F29)</f>
        <v>0</v>
      </c>
      <c r="G30" s="115" t="e">
        <f>F30/D30</f>
        <v>#DIV/0!</v>
      </c>
      <c r="H30" s="85"/>
    </row>
    <row r="31" spans="2:9">
      <c r="B31" s="221" t="s">
        <v>156</v>
      </c>
      <c r="C31" s="76" t="s">
        <v>35</v>
      </c>
      <c r="D31" s="81">
        <f>SUM(D22,D25,D28)</f>
        <v>0</v>
      </c>
      <c r="E31" s="81">
        <f t="shared" ref="E31:F31" si="7">SUM(E22,E25,E28)</f>
        <v>0</v>
      </c>
      <c r="F31" s="81">
        <f t="shared" si="7"/>
        <v>0</v>
      </c>
      <c r="G31" s="152"/>
      <c r="H31" s="84"/>
    </row>
    <row r="32" spans="2:9">
      <c r="B32" s="219"/>
      <c r="C32" s="75" t="s">
        <v>111</v>
      </c>
      <c r="D32" s="153">
        <f>SUM(D23,D26,D29)</f>
        <v>0</v>
      </c>
      <c r="E32" s="153">
        <f t="shared" ref="E32:F32" si="8">SUM(E23,E26,E29)</f>
        <v>0</v>
      </c>
      <c r="F32" s="153">
        <f t="shared" si="8"/>
        <v>0</v>
      </c>
      <c r="G32" s="154"/>
      <c r="H32" s="155"/>
    </row>
    <row r="33" spans="2:9" ht="18.600000000000001" thickBot="1">
      <c r="B33" s="220"/>
      <c r="C33" s="156" t="s">
        <v>155</v>
      </c>
      <c r="D33" s="47">
        <f>SUM(D30,D27,D24)</f>
        <v>0</v>
      </c>
      <c r="E33" s="47">
        <f>SUM(E30,E27,E24)</f>
        <v>0</v>
      </c>
      <c r="F33" s="47">
        <f>SUM(F30,F27,F24)</f>
        <v>0</v>
      </c>
      <c r="G33" s="116" t="e">
        <f>F33/D33</f>
        <v>#DIV/0!</v>
      </c>
      <c r="H33" s="151"/>
    </row>
    <row r="34" spans="2:9">
      <c r="C34" s="12"/>
      <c r="D34" s="12"/>
      <c r="E34" s="9"/>
      <c r="F34" s="9"/>
      <c r="G34" s="9"/>
      <c r="H34" s="7"/>
      <c r="I34" s="7"/>
    </row>
    <row r="35" spans="2:9">
      <c r="C35" s="10"/>
      <c r="D35" s="10"/>
      <c r="E35" s="32"/>
      <c r="F35" s="33"/>
      <c r="G35" s="33"/>
      <c r="H35" s="34"/>
      <c r="I35" s="34"/>
    </row>
    <row r="36" spans="2:9" ht="20.399999999999999" thickBot="1">
      <c r="B36" s="20" t="s">
        <v>93</v>
      </c>
      <c r="C36" s="10"/>
      <c r="D36" s="10"/>
      <c r="E36" s="32"/>
      <c r="F36" s="51"/>
      <c r="G36" s="52"/>
      <c r="H36" s="52"/>
      <c r="I36" s="52"/>
    </row>
    <row r="37" spans="2:9" ht="33" customHeight="1">
      <c r="B37" s="222"/>
      <c r="C37" s="223"/>
      <c r="D37" s="62" t="s">
        <v>5</v>
      </c>
      <c r="E37" s="62" t="s">
        <v>88</v>
      </c>
      <c r="F37" s="212" t="s">
        <v>6</v>
      </c>
      <c r="G37" s="213"/>
      <c r="H37" s="214"/>
    </row>
    <row r="38" spans="2:9">
      <c r="B38" s="210" t="s">
        <v>85</v>
      </c>
      <c r="C38" s="211"/>
      <c r="D38" s="22">
        <f>'2020年度分'!F63</f>
        <v>0</v>
      </c>
      <c r="E38" s="100" t="str">
        <f>IF(D38&gt;0,D38/E10,"")</f>
        <v/>
      </c>
      <c r="F38" s="91"/>
      <c r="G38" s="92"/>
      <c r="H38" s="95"/>
    </row>
    <row r="39" spans="2:9">
      <c r="B39" s="210" t="s">
        <v>86</v>
      </c>
      <c r="C39" s="211"/>
      <c r="D39" s="21">
        <f>'2021年度分'!F63</f>
        <v>0</v>
      </c>
      <c r="E39" s="100" t="str">
        <f>IF(D39&gt;0,D39/E11,"")</f>
        <v/>
      </c>
      <c r="F39" s="93"/>
      <c r="G39" s="94"/>
      <c r="H39" s="96"/>
    </row>
    <row r="40" spans="2:9">
      <c r="B40" s="210" t="s">
        <v>87</v>
      </c>
      <c r="C40" s="211"/>
      <c r="D40" s="21">
        <f>'2022年度分'!F63</f>
        <v>0</v>
      </c>
      <c r="E40" s="100" t="str">
        <f>IF(D40&gt;0,D40/E12,"")</f>
        <v/>
      </c>
      <c r="F40" s="93"/>
      <c r="G40" s="94"/>
      <c r="H40" s="96"/>
    </row>
    <row r="41" spans="2:9" ht="18.600000000000001" thickBot="1">
      <c r="B41" s="190" t="s">
        <v>11</v>
      </c>
      <c r="C41" s="191"/>
      <c r="D41" s="39">
        <f>SUM(D38:D40)</f>
        <v>0</v>
      </c>
      <c r="E41" s="101" t="str">
        <f>IF(D41&gt;0,D41/E13,"")</f>
        <v/>
      </c>
      <c r="F41" s="97"/>
      <c r="G41" s="98"/>
      <c r="H41" s="99"/>
    </row>
    <row r="42" spans="2:9">
      <c r="C42" s="10"/>
      <c r="D42" s="10"/>
      <c r="E42" s="10"/>
      <c r="F42" s="11"/>
      <c r="G42" s="11"/>
      <c r="H42" s="7"/>
    </row>
  </sheetData>
  <mergeCells count="24">
    <mergeCell ref="B39:C39"/>
    <mergeCell ref="B40:C40"/>
    <mergeCell ref="B41:C41"/>
    <mergeCell ref="B25:B27"/>
    <mergeCell ref="B28:B30"/>
    <mergeCell ref="B37:C37"/>
    <mergeCell ref="B20:C21"/>
    <mergeCell ref="G20:G21"/>
    <mergeCell ref="B38:C38"/>
    <mergeCell ref="F37:H37"/>
    <mergeCell ref="D20:D21"/>
    <mergeCell ref="H20:H21"/>
    <mergeCell ref="B22:B24"/>
    <mergeCell ref="B31:B33"/>
    <mergeCell ref="B16:C16"/>
    <mergeCell ref="B13:C13"/>
    <mergeCell ref="D3:H3"/>
    <mergeCell ref="D4:H4"/>
    <mergeCell ref="B10:C10"/>
    <mergeCell ref="B12:C12"/>
    <mergeCell ref="B11:C11"/>
    <mergeCell ref="D8:D9"/>
    <mergeCell ref="H8:H9"/>
    <mergeCell ref="B8:C9"/>
  </mergeCells>
  <phoneticPr fontId="2"/>
  <pageMargins left="0.7" right="0.7" top="0.75" bottom="0.75" header="0.3" footer="0.3"/>
  <pageSetup paperSize="9" scale="6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F4BAB-A35D-4F4B-916B-6416C85C982F}">
  <sheetPr>
    <tabColor rgb="FFFFFF00"/>
  </sheetPr>
  <dimension ref="B1:P64"/>
  <sheetViews>
    <sheetView zoomScaleNormal="100" workbookViewId="0">
      <selection activeCell="E3" sqref="E3:I3"/>
    </sheetView>
  </sheetViews>
  <sheetFormatPr defaultRowHeight="18"/>
  <cols>
    <col min="1" max="1" width="1.19921875" customWidth="1"/>
    <col min="2" max="2" width="3.796875" customWidth="1"/>
    <col min="3" max="3" width="5" customWidth="1"/>
    <col min="4" max="4" width="16.796875" customWidth="1"/>
    <col min="5" max="5" width="23.59765625" customWidth="1"/>
    <col min="6" max="8" width="14.3984375" customWidth="1"/>
    <col min="9" max="9" width="20.3984375" customWidth="1"/>
    <col min="10" max="10" width="36" customWidth="1"/>
    <col min="12" max="12" width="8.796875" customWidth="1"/>
  </cols>
  <sheetData>
    <row r="1" spans="2:16" ht="22.2">
      <c r="B1" s="16" t="s">
        <v>164</v>
      </c>
      <c r="C1" s="16"/>
      <c r="D1" s="16"/>
    </row>
    <row r="3" spans="2:16" s="4" customFormat="1" ht="24.6" customHeight="1">
      <c r="D3" s="136" t="s">
        <v>33</v>
      </c>
      <c r="E3" s="192"/>
      <c r="F3" s="192"/>
      <c r="G3" s="192"/>
      <c r="H3" s="192"/>
      <c r="I3" s="192"/>
      <c r="J3" s="14"/>
      <c r="K3" s="1"/>
      <c r="L3" s="2"/>
      <c r="M3" s="2"/>
      <c r="N3" s="3"/>
      <c r="O3" s="2"/>
      <c r="P3" s="2"/>
    </row>
    <row r="4" spans="2:16" s="4" customFormat="1" ht="24.6" customHeight="1">
      <c r="D4" s="136" t="s">
        <v>34</v>
      </c>
      <c r="E4" s="192"/>
      <c r="F4" s="192"/>
      <c r="G4" s="192"/>
      <c r="H4" s="192"/>
      <c r="I4" s="192"/>
      <c r="J4" s="15"/>
      <c r="K4" s="1"/>
      <c r="L4" s="2"/>
      <c r="M4" s="2"/>
      <c r="N4" s="3"/>
      <c r="O4" s="2"/>
      <c r="P4" s="2"/>
    </row>
    <row r="5" spans="2:16">
      <c r="J5" s="7"/>
    </row>
    <row r="6" spans="2:16" ht="18" customHeight="1">
      <c r="D6" s="8"/>
    </row>
    <row r="7" spans="2:16" ht="18" customHeight="1" thickBot="1">
      <c r="B7" s="20" t="s">
        <v>170</v>
      </c>
      <c r="C7" s="20"/>
      <c r="D7" s="20"/>
      <c r="I7" s="121" t="s">
        <v>159</v>
      </c>
    </row>
    <row r="8" spans="2:16" ht="18" customHeight="1" thickBot="1">
      <c r="B8" s="258" t="s">
        <v>0</v>
      </c>
      <c r="C8" s="259"/>
      <c r="D8" s="259"/>
      <c r="E8" s="130" t="s">
        <v>7</v>
      </c>
      <c r="F8" s="130" t="s">
        <v>5</v>
      </c>
      <c r="G8" s="260" t="s">
        <v>6</v>
      </c>
      <c r="H8" s="261"/>
      <c r="I8" s="262"/>
      <c r="J8" s="58"/>
    </row>
    <row r="9" spans="2:16" ht="18" customHeight="1">
      <c r="B9" s="193" t="s">
        <v>21</v>
      </c>
      <c r="C9" s="194"/>
      <c r="D9" s="194"/>
      <c r="E9" s="25" t="s">
        <v>26</v>
      </c>
      <c r="F9" s="50">
        <f>H48</f>
        <v>0</v>
      </c>
      <c r="G9" s="141" t="s">
        <v>147</v>
      </c>
      <c r="H9" s="142"/>
      <c r="I9" s="49" t="e">
        <f>F9/F12</f>
        <v>#DIV/0!</v>
      </c>
      <c r="J9" s="17"/>
    </row>
    <row r="10" spans="2:16" ht="18" customHeight="1">
      <c r="B10" s="256" t="s">
        <v>24</v>
      </c>
      <c r="C10" s="257"/>
      <c r="D10" s="257"/>
      <c r="E10" s="135" t="s">
        <v>124</v>
      </c>
      <c r="F10" s="24">
        <f>G48</f>
        <v>0</v>
      </c>
      <c r="G10" s="143" t="s">
        <v>148</v>
      </c>
      <c r="H10" s="144"/>
      <c r="I10" s="46" t="e">
        <f>F10/F12</f>
        <v>#DIV/0!</v>
      </c>
      <c r="J10" s="17"/>
    </row>
    <row r="11" spans="2:16" ht="18" customHeight="1">
      <c r="B11" s="123"/>
      <c r="C11" s="245" t="s">
        <v>125</v>
      </c>
      <c r="D11" s="196"/>
      <c r="E11" s="135" t="s">
        <v>117</v>
      </c>
      <c r="F11" s="72"/>
      <c r="G11" s="143" t="s">
        <v>129</v>
      </c>
      <c r="H11" s="144"/>
      <c r="I11" s="46" t="e">
        <f>F11/F12</f>
        <v>#DIV/0!</v>
      </c>
      <c r="J11" s="17"/>
    </row>
    <row r="12" spans="2:16" ht="18" customHeight="1" thickBot="1">
      <c r="B12" s="226" t="s">
        <v>23</v>
      </c>
      <c r="C12" s="227"/>
      <c r="D12" s="227"/>
      <c r="E12" s="227"/>
      <c r="F12" s="39">
        <f>SUM(F9:F10)</f>
        <v>0</v>
      </c>
      <c r="G12" s="246"/>
      <c r="H12" s="247"/>
      <c r="I12" s="248"/>
      <c r="J12" s="17"/>
    </row>
    <row r="13" spans="2:16" ht="4.2" customHeight="1">
      <c r="B13" s="63"/>
      <c r="C13" s="63"/>
      <c r="D13" s="63"/>
      <c r="E13" s="63"/>
      <c r="F13" s="63"/>
      <c r="G13" s="63"/>
      <c r="H13" s="63"/>
      <c r="I13" s="63"/>
    </row>
    <row r="14" spans="2:16">
      <c r="B14" s="253" t="s">
        <v>173</v>
      </c>
      <c r="C14" s="253"/>
      <c r="D14" s="253"/>
      <c r="E14" s="254" t="s">
        <v>151</v>
      </c>
      <c r="F14" s="254"/>
      <c r="G14" s="254"/>
      <c r="H14" s="254"/>
      <c r="I14" s="254"/>
    </row>
    <row r="15" spans="2:16" ht="18" customHeight="1" thickBot="1">
      <c r="B15" s="255"/>
      <c r="C15" s="255"/>
      <c r="D15" s="255"/>
      <c r="E15" s="255"/>
      <c r="F15" s="255"/>
      <c r="G15" s="255"/>
      <c r="H15" s="255"/>
      <c r="I15" s="255"/>
      <c r="J15" s="17"/>
    </row>
    <row r="16" spans="2:16" ht="18" customHeight="1">
      <c r="B16" s="193" t="s">
        <v>22</v>
      </c>
      <c r="C16" s="194"/>
      <c r="D16" s="194"/>
      <c r="E16" s="194"/>
      <c r="F16" s="48">
        <f>F63</f>
        <v>0</v>
      </c>
      <c r="G16" s="141" t="s">
        <v>149</v>
      </c>
      <c r="H16" s="142"/>
      <c r="I16" s="49" t="e">
        <f>F16/F9</f>
        <v>#DIV/0!</v>
      </c>
      <c r="J16" s="17"/>
    </row>
    <row r="17" spans="2:10" ht="18" customHeight="1" thickBot="1">
      <c r="B17" s="249" t="s">
        <v>25</v>
      </c>
      <c r="C17" s="250"/>
      <c r="D17" s="250"/>
      <c r="E17" s="250"/>
      <c r="F17" s="47">
        <f>SUM(F12:F16)</f>
        <v>0</v>
      </c>
      <c r="G17" s="251"/>
      <c r="H17" s="251"/>
      <c r="I17" s="252"/>
      <c r="J17" s="17"/>
    </row>
    <row r="18" spans="2:10" ht="18" customHeight="1">
      <c r="B18" s="63"/>
      <c r="C18" s="63"/>
      <c r="D18" s="63"/>
      <c r="E18" s="63"/>
      <c r="F18" s="63"/>
      <c r="G18" s="63"/>
      <c r="H18" s="63"/>
      <c r="I18" s="63"/>
    </row>
    <row r="19" spans="2:10">
      <c r="D19" s="6"/>
      <c r="E19" s="7"/>
      <c r="F19" s="7"/>
      <c r="G19" s="7"/>
      <c r="H19" s="7"/>
      <c r="I19" s="7"/>
      <c r="J19" s="7"/>
    </row>
    <row r="20" spans="2:10" ht="20.399999999999999" thickBot="1">
      <c r="B20" s="20" t="s">
        <v>59</v>
      </c>
      <c r="C20" s="20"/>
      <c r="D20" s="20"/>
      <c r="E20" s="7"/>
      <c r="F20" s="157" t="s">
        <v>27</v>
      </c>
      <c r="G20" s="7"/>
      <c r="H20" s="7"/>
      <c r="I20" s="7"/>
      <c r="J20" s="7"/>
    </row>
    <row r="21" spans="2:10" ht="18" customHeight="1">
      <c r="B21" s="205" t="s">
        <v>2</v>
      </c>
      <c r="C21" s="206"/>
      <c r="D21" s="206"/>
      <c r="E21" s="209" t="s">
        <v>72</v>
      </c>
      <c r="F21" s="215" t="s">
        <v>71</v>
      </c>
      <c r="G21" s="40"/>
      <c r="H21" s="41"/>
      <c r="I21" s="244" t="s">
        <v>3</v>
      </c>
      <c r="J21" s="199" t="s">
        <v>4</v>
      </c>
    </row>
    <row r="22" spans="2:10" ht="18.600000000000001" thickBot="1">
      <c r="B22" s="207"/>
      <c r="C22" s="208"/>
      <c r="D22" s="208"/>
      <c r="E22" s="243"/>
      <c r="F22" s="216"/>
      <c r="G22" s="61" t="s">
        <v>9</v>
      </c>
      <c r="H22" s="61" t="s">
        <v>10</v>
      </c>
      <c r="I22" s="198"/>
      <c r="J22" s="200"/>
    </row>
    <row r="23" spans="2:10">
      <c r="B23" s="234" t="s">
        <v>32</v>
      </c>
      <c r="C23" s="237" t="s">
        <v>35</v>
      </c>
      <c r="D23" s="240" t="s">
        <v>28</v>
      </c>
      <c r="E23" s="42"/>
      <c r="F23" s="59">
        <f t="shared" ref="F23" si="0">G23+H23</f>
        <v>0</v>
      </c>
      <c r="G23" s="36"/>
      <c r="H23" s="36"/>
      <c r="I23" s="35"/>
      <c r="J23" s="37"/>
    </row>
    <row r="24" spans="2:10">
      <c r="B24" s="235"/>
      <c r="C24" s="238"/>
      <c r="D24" s="241"/>
      <c r="E24" s="29"/>
      <c r="F24" s="60">
        <f>G24+H24</f>
        <v>0</v>
      </c>
      <c r="G24" s="22"/>
      <c r="H24" s="22"/>
      <c r="I24" s="13"/>
      <c r="J24" s="38"/>
    </row>
    <row r="25" spans="2:10">
      <c r="B25" s="235"/>
      <c r="C25" s="238"/>
      <c r="D25" s="241"/>
      <c r="E25" s="31" t="s">
        <v>29</v>
      </c>
      <c r="F25" s="26">
        <f>SUM(F23:F24)</f>
        <v>0</v>
      </c>
      <c r="G25" s="26">
        <f>SUM(G23:G24)</f>
        <v>0</v>
      </c>
      <c r="H25" s="26">
        <f>SUM(H23:H24)</f>
        <v>0</v>
      </c>
      <c r="I25" s="27"/>
      <c r="J25" s="43"/>
    </row>
    <row r="26" spans="2:10">
      <c r="B26" s="235"/>
      <c r="C26" s="238"/>
      <c r="D26" s="241" t="s">
        <v>30</v>
      </c>
      <c r="E26" s="29"/>
      <c r="F26" s="60">
        <f>G26+H26</f>
        <v>0</v>
      </c>
      <c r="G26" s="22"/>
      <c r="H26" s="22"/>
      <c r="I26" s="13"/>
      <c r="J26" s="38"/>
    </row>
    <row r="27" spans="2:10">
      <c r="B27" s="235"/>
      <c r="C27" s="238"/>
      <c r="D27" s="241"/>
      <c r="E27" s="29"/>
      <c r="F27" s="60">
        <f t="shared" ref="F27:F28" si="1">G27+H27</f>
        <v>0</v>
      </c>
      <c r="G27" s="22"/>
      <c r="H27" s="22"/>
      <c r="I27" s="13"/>
      <c r="J27" s="38"/>
    </row>
    <row r="28" spans="2:10">
      <c r="B28" s="235"/>
      <c r="C28" s="238"/>
      <c r="D28" s="241"/>
      <c r="E28" s="29"/>
      <c r="F28" s="60">
        <f t="shared" si="1"/>
        <v>0</v>
      </c>
      <c r="G28" s="22"/>
      <c r="H28" s="22"/>
      <c r="I28" s="5"/>
      <c r="J28" s="38"/>
    </row>
    <row r="29" spans="2:10">
      <c r="B29" s="235"/>
      <c r="C29" s="238"/>
      <c r="D29" s="241"/>
      <c r="E29" s="30"/>
      <c r="F29" s="60">
        <f>G29+H29</f>
        <v>0</v>
      </c>
      <c r="G29" s="22"/>
      <c r="H29" s="22"/>
      <c r="I29" s="5"/>
      <c r="J29" s="38"/>
    </row>
    <row r="30" spans="2:10">
      <c r="B30" s="235"/>
      <c r="C30" s="238"/>
      <c r="D30" s="241"/>
      <c r="E30" s="30"/>
      <c r="F30" s="60">
        <f t="shared" ref="F30:F32" si="2">G30+H30</f>
        <v>0</v>
      </c>
      <c r="G30" s="22"/>
      <c r="H30" s="22"/>
      <c r="I30" s="5"/>
      <c r="J30" s="38"/>
    </row>
    <row r="31" spans="2:10">
      <c r="B31" s="235"/>
      <c r="C31" s="238"/>
      <c r="D31" s="241"/>
      <c r="E31" s="30"/>
      <c r="F31" s="60">
        <f t="shared" si="2"/>
        <v>0</v>
      </c>
      <c r="G31" s="22"/>
      <c r="H31" s="22"/>
      <c r="I31" s="5"/>
      <c r="J31" s="38"/>
    </row>
    <row r="32" spans="2:10">
      <c r="B32" s="235"/>
      <c r="C32" s="238"/>
      <c r="D32" s="241"/>
      <c r="E32" s="30"/>
      <c r="F32" s="60">
        <f t="shared" si="2"/>
        <v>0</v>
      </c>
      <c r="G32" s="22"/>
      <c r="H32" s="22"/>
      <c r="I32" s="5"/>
      <c r="J32" s="38"/>
    </row>
    <row r="33" spans="2:10">
      <c r="B33" s="235"/>
      <c r="C33" s="238"/>
      <c r="D33" s="241"/>
      <c r="E33" s="31" t="s">
        <v>31</v>
      </c>
      <c r="F33" s="26">
        <f>SUM(F26:F32)</f>
        <v>0</v>
      </c>
      <c r="G33" s="26">
        <f>SUM(G26:G32)</f>
        <v>0</v>
      </c>
      <c r="H33" s="26">
        <f>SUM(H26:H32)</f>
        <v>0</v>
      </c>
      <c r="I33" s="27"/>
      <c r="J33" s="45"/>
    </row>
    <row r="34" spans="2:10" ht="18.600000000000001" thickBot="1">
      <c r="B34" s="235"/>
      <c r="C34" s="239"/>
      <c r="D34" s="242" t="s">
        <v>114</v>
      </c>
      <c r="E34" s="191"/>
      <c r="F34" s="39">
        <f>SUM(F25,F33)</f>
        <v>0</v>
      </c>
      <c r="G34" s="39">
        <f>SUM(G25,G33)</f>
        <v>0</v>
      </c>
      <c r="H34" s="39">
        <f>SUM(H25,H33)</f>
        <v>0</v>
      </c>
      <c r="I34" s="148" t="str">
        <f>IF(H34&gt;45000000,"助成限度額オーバー!!","")</f>
        <v/>
      </c>
      <c r="J34" s="44" t="s">
        <v>150</v>
      </c>
    </row>
    <row r="35" spans="2:10">
      <c r="B35" s="235"/>
      <c r="C35" s="237" t="s">
        <v>109</v>
      </c>
      <c r="D35" s="240" t="s">
        <v>28</v>
      </c>
      <c r="E35" s="42"/>
      <c r="F35" s="59">
        <f t="shared" ref="F35" si="3">G35+H35</f>
        <v>0</v>
      </c>
      <c r="G35" s="36"/>
      <c r="H35" s="36"/>
      <c r="I35" s="35"/>
      <c r="J35" s="37"/>
    </row>
    <row r="36" spans="2:10">
      <c r="B36" s="235"/>
      <c r="C36" s="238"/>
      <c r="D36" s="241"/>
      <c r="E36" s="29"/>
      <c r="F36" s="60">
        <f>G36+H36</f>
        <v>0</v>
      </c>
      <c r="G36" s="22"/>
      <c r="H36" s="22"/>
      <c r="I36" s="13"/>
      <c r="J36" s="38"/>
    </row>
    <row r="37" spans="2:10">
      <c r="B37" s="235"/>
      <c r="C37" s="238"/>
      <c r="D37" s="241"/>
      <c r="E37" s="31" t="s">
        <v>29</v>
      </c>
      <c r="F37" s="26">
        <f>SUM(F35:F36)</f>
        <v>0</v>
      </c>
      <c r="G37" s="26">
        <f>SUM(G35:G36)</f>
        <v>0</v>
      </c>
      <c r="H37" s="26">
        <f>SUM(H35:H36)</f>
        <v>0</v>
      </c>
      <c r="I37" s="27"/>
      <c r="J37" s="43"/>
    </row>
    <row r="38" spans="2:10">
      <c r="B38" s="235"/>
      <c r="C38" s="238"/>
      <c r="D38" s="241" t="s">
        <v>30</v>
      </c>
      <c r="E38" s="29"/>
      <c r="F38" s="60">
        <f>G38+H38</f>
        <v>0</v>
      </c>
      <c r="G38" s="22"/>
      <c r="H38" s="22"/>
      <c r="I38" s="13"/>
      <c r="J38" s="38"/>
    </row>
    <row r="39" spans="2:10">
      <c r="B39" s="235"/>
      <c r="C39" s="238"/>
      <c r="D39" s="241"/>
      <c r="E39" s="30"/>
      <c r="F39" s="60">
        <f t="shared" ref="F39:F40" si="4">G39+H39</f>
        <v>0</v>
      </c>
      <c r="G39" s="22"/>
      <c r="H39" s="22"/>
      <c r="I39" s="5"/>
      <c r="J39" s="38"/>
    </row>
    <row r="40" spans="2:10">
      <c r="B40" s="235"/>
      <c r="C40" s="238"/>
      <c r="D40" s="241"/>
      <c r="E40" s="30"/>
      <c r="F40" s="60">
        <f t="shared" si="4"/>
        <v>0</v>
      </c>
      <c r="G40" s="22"/>
      <c r="H40" s="22"/>
      <c r="I40" s="5"/>
      <c r="J40" s="38"/>
    </row>
    <row r="41" spans="2:10">
      <c r="B41" s="235"/>
      <c r="C41" s="238"/>
      <c r="D41" s="241"/>
      <c r="E41" s="30"/>
      <c r="F41" s="60">
        <f>G41+H41</f>
        <v>0</v>
      </c>
      <c r="G41" s="22"/>
      <c r="H41" s="22"/>
      <c r="I41" s="5"/>
      <c r="J41" s="38"/>
    </row>
    <row r="42" spans="2:10">
      <c r="B42" s="235"/>
      <c r="C42" s="238"/>
      <c r="D42" s="241"/>
      <c r="E42" s="30"/>
      <c r="F42" s="60">
        <f>G42+H42</f>
        <v>0</v>
      </c>
      <c r="G42" s="22"/>
      <c r="H42" s="22"/>
      <c r="I42" s="5"/>
      <c r="J42" s="38"/>
    </row>
    <row r="43" spans="2:10">
      <c r="B43" s="235"/>
      <c r="C43" s="238"/>
      <c r="D43" s="241"/>
      <c r="E43" s="30"/>
      <c r="F43" s="60">
        <f t="shared" ref="F43:F45" si="5">G43+H43</f>
        <v>0</v>
      </c>
      <c r="G43" s="22"/>
      <c r="H43" s="22"/>
      <c r="I43" s="5"/>
      <c r="J43" s="38"/>
    </row>
    <row r="44" spans="2:10">
      <c r="B44" s="235"/>
      <c r="C44" s="238"/>
      <c r="D44" s="241"/>
      <c r="E44" s="30"/>
      <c r="F44" s="60">
        <f t="shared" si="5"/>
        <v>0</v>
      </c>
      <c r="G44" s="22"/>
      <c r="H44" s="22"/>
      <c r="I44" s="5"/>
      <c r="J44" s="38"/>
    </row>
    <row r="45" spans="2:10">
      <c r="B45" s="235"/>
      <c r="C45" s="238"/>
      <c r="D45" s="241"/>
      <c r="E45" s="30"/>
      <c r="F45" s="60">
        <f t="shared" si="5"/>
        <v>0</v>
      </c>
      <c r="G45" s="22"/>
      <c r="H45" s="22"/>
      <c r="I45" s="5"/>
      <c r="J45" s="38"/>
    </row>
    <row r="46" spans="2:10">
      <c r="B46" s="235"/>
      <c r="C46" s="238"/>
      <c r="D46" s="241"/>
      <c r="E46" s="31" t="s">
        <v>31</v>
      </c>
      <c r="F46" s="26">
        <f>SUM(F38:F45)</f>
        <v>0</v>
      </c>
      <c r="G46" s="26">
        <f>SUM(G38:G45)</f>
        <v>0</v>
      </c>
      <c r="H46" s="26">
        <f>SUM(H38:H45)</f>
        <v>0</v>
      </c>
      <c r="I46" s="27"/>
      <c r="J46" s="43"/>
    </row>
    <row r="47" spans="2:10" ht="18.600000000000001" thickBot="1">
      <c r="B47" s="236"/>
      <c r="C47" s="239"/>
      <c r="D47" s="242" t="s">
        <v>115</v>
      </c>
      <c r="E47" s="191"/>
      <c r="F47" s="39">
        <f>SUM(F37,F46)</f>
        <v>0</v>
      </c>
      <c r="G47" s="39">
        <f>SUM(G37,G46)</f>
        <v>0</v>
      </c>
      <c r="H47" s="39">
        <f>SUM(H37,H46)</f>
        <v>0</v>
      </c>
      <c r="I47" s="148" t="str">
        <f>IF(H47&gt;3500000,"助成限度額オーバー!!","")</f>
        <v/>
      </c>
      <c r="J47" s="44" t="s">
        <v>110</v>
      </c>
    </row>
    <row r="48" spans="2:10" ht="18.600000000000001" thickBot="1">
      <c r="B48" s="228" t="s">
        <v>91</v>
      </c>
      <c r="C48" s="229"/>
      <c r="D48" s="229"/>
      <c r="E48" s="229"/>
      <c r="F48" s="109">
        <f>SUM(F47,F34)</f>
        <v>0</v>
      </c>
      <c r="G48" s="109">
        <f>SUM(G47,G34)</f>
        <v>0</v>
      </c>
      <c r="H48" s="113">
        <f>SUM(H47,H34)</f>
        <v>0</v>
      </c>
      <c r="I48" s="114"/>
      <c r="J48" s="110"/>
    </row>
    <row r="49" spans="2:10" hidden="1">
      <c r="D49" s="10"/>
      <c r="E49" s="120" t="s">
        <v>152</v>
      </c>
      <c r="F49" s="32">
        <f>SUM(F25,F37)</f>
        <v>0</v>
      </c>
      <c r="G49" s="145">
        <f t="shared" ref="G49:H49" si="6">SUM(G25,G37)</f>
        <v>0</v>
      </c>
      <c r="H49" s="145">
        <f t="shared" si="6"/>
        <v>0</v>
      </c>
      <c r="I49" s="111"/>
      <c r="J49" s="111"/>
    </row>
    <row r="50" spans="2:10" hidden="1">
      <c r="D50" s="10"/>
      <c r="E50" s="120" t="s">
        <v>153</v>
      </c>
      <c r="F50" s="32">
        <f>SUM(F33,F46)</f>
        <v>0</v>
      </c>
      <c r="G50" s="145">
        <f t="shared" ref="G50:H50" si="7">SUM(G33,G46)</f>
        <v>0</v>
      </c>
      <c r="H50" s="145">
        <f t="shared" si="7"/>
        <v>0</v>
      </c>
      <c r="I50" s="111"/>
      <c r="J50" s="111"/>
    </row>
    <row r="51" spans="2:10">
      <c r="D51" s="10"/>
      <c r="E51" s="10"/>
      <c r="F51" s="32"/>
      <c r="G51" s="33" t="e">
        <f>G48/F48</f>
        <v>#DIV/0!</v>
      </c>
      <c r="H51" s="33" t="e">
        <f>H48/F48</f>
        <v>#DIV/0!</v>
      </c>
      <c r="I51" s="149" t="e">
        <f>IF(H51&gt;80%,"補助率オーバー!!","")</f>
        <v>#DIV/0!</v>
      </c>
      <c r="J51" s="111"/>
    </row>
    <row r="52" spans="2:10">
      <c r="D52" s="10"/>
      <c r="E52" s="10"/>
      <c r="F52" s="32"/>
      <c r="G52" s="51" t="s">
        <v>50</v>
      </c>
      <c r="H52" s="52" t="s">
        <v>51</v>
      </c>
      <c r="I52" s="112"/>
      <c r="J52" s="112"/>
    </row>
    <row r="53" spans="2:10">
      <c r="D53" s="10"/>
      <c r="E53" s="10"/>
      <c r="F53" s="32"/>
      <c r="G53" s="51"/>
      <c r="H53" s="51"/>
      <c r="I53" s="112"/>
      <c r="J53" s="112"/>
    </row>
    <row r="54" spans="2:10" ht="20.399999999999999" thickBot="1">
      <c r="B54" s="20" t="s">
        <v>60</v>
      </c>
      <c r="D54" s="10"/>
      <c r="E54" s="10"/>
      <c r="F54" s="32"/>
      <c r="G54" s="51"/>
      <c r="H54" s="52"/>
      <c r="I54" s="52"/>
      <c r="J54" s="52"/>
    </row>
    <row r="55" spans="2:10" ht="33" customHeight="1">
      <c r="B55" s="205" t="s">
        <v>58</v>
      </c>
      <c r="C55" s="206"/>
      <c r="D55" s="206"/>
      <c r="E55" s="138" t="s">
        <v>72</v>
      </c>
      <c r="F55" s="131" t="s">
        <v>5</v>
      </c>
      <c r="G55" s="212" t="s">
        <v>73</v>
      </c>
      <c r="H55" s="213"/>
      <c r="I55" s="213"/>
      <c r="J55" s="137" t="s">
        <v>74</v>
      </c>
    </row>
    <row r="56" spans="2:10">
      <c r="B56" s="230" t="s">
        <v>1</v>
      </c>
      <c r="C56" s="231"/>
      <c r="D56" s="231"/>
      <c r="E56" s="13"/>
      <c r="F56" s="22"/>
      <c r="G56" s="232"/>
      <c r="H56" s="233"/>
      <c r="I56" s="233"/>
      <c r="J56" s="38"/>
    </row>
    <row r="57" spans="2:10">
      <c r="B57" s="230"/>
      <c r="C57" s="231"/>
      <c r="D57" s="231"/>
      <c r="E57" s="5"/>
      <c r="F57" s="21"/>
      <c r="G57" s="224"/>
      <c r="H57" s="225"/>
      <c r="I57" s="225"/>
      <c r="J57" s="38"/>
    </row>
    <row r="58" spans="2:10">
      <c r="B58" s="230"/>
      <c r="C58" s="231"/>
      <c r="D58" s="231"/>
      <c r="E58" s="5"/>
      <c r="F58" s="21"/>
      <c r="G58" s="224"/>
      <c r="H58" s="225"/>
      <c r="I58" s="225"/>
      <c r="J58" s="38"/>
    </row>
    <row r="59" spans="2:10">
      <c r="B59" s="230"/>
      <c r="C59" s="231"/>
      <c r="D59" s="231"/>
      <c r="E59" s="5"/>
      <c r="F59" s="21"/>
      <c r="G59" s="224"/>
      <c r="H59" s="225"/>
      <c r="I59" s="225"/>
      <c r="J59" s="65"/>
    </row>
    <row r="60" spans="2:10">
      <c r="B60" s="230"/>
      <c r="C60" s="231"/>
      <c r="D60" s="231"/>
      <c r="E60" s="30"/>
      <c r="F60" s="21"/>
      <c r="G60" s="224"/>
      <c r="H60" s="225"/>
      <c r="I60" s="225"/>
      <c r="J60" s="65"/>
    </row>
    <row r="61" spans="2:10">
      <c r="B61" s="230"/>
      <c r="C61" s="231"/>
      <c r="D61" s="231"/>
      <c r="E61" s="30"/>
      <c r="F61" s="21"/>
      <c r="G61" s="224"/>
      <c r="H61" s="225"/>
      <c r="I61" s="225"/>
      <c r="J61" s="65"/>
    </row>
    <row r="62" spans="2:10">
      <c r="B62" s="230"/>
      <c r="C62" s="231"/>
      <c r="D62" s="231"/>
      <c r="E62" s="5"/>
      <c r="F62" s="21"/>
      <c r="G62" s="224"/>
      <c r="H62" s="225"/>
      <c r="I62" s="225"/>
      <c r="J62" s="65"/>
    </row>
    <row r="63" spans="2:10" ht="18.600000000000001" thickBot="1">
      <c r="B63" s="226" t="s">
        <v>11</v>
      </c>
      <c r="C63" s="227"/>
      <c r="D63" s="227"/>
      <c r="E63" s="227"/>
      <c r="F63" s="39">
        <f>SUM(F56:F62)</f>
        <v>0</v>
      </c>
      <c r="G63" s="54" t="e">
        <f>F63/H48</f>
        <v>#DIV/0!</v>
      </c>
      <c r="H63" s="53" t="s">
        <v>154</v>
      </c>
      <c r="I63" s="64"/>
      <c r="J63" s="66"/>
    </row>
    <row r="64" spans="2:10">
      <c r="B64" t="s">
        <v>175</v>
      </c>
      <c r="D64" s="10"/>
      <c r="E64" s="10"/>
      <c r="F64" s="11"/>
      <c r="G64" s="150" t="e">
        <f>IF(G63&gt;5.4%,"補助率オーバー!!","")</f>
        <v>#DIV/0!</v>
      </c>
      <c r="H64" s="11"/>
      <c r="I64" s="7"/>
      <c r="J64" s="7"/>
    </row>
  </sheetData>
  <mergeCells count="41">
    <mergeCell ref="B10:D10"/>
    <mergeCell ref="E3:I3"/>
    <mergeCell ref="E4:I4"/>
    <mergeCell ref="B8:D8"/>
    <mergeCell ref="G8:I8"/>
    <mergeCell ref="B9:D9"/>
    <mergeCell ref="C11:D11"/>
    <mergeCell ref="B12:E12"/>
    <mergeCell ref="G12:I12"/>
    <mergeCell ref="B16:E16"/>
    <mergeCell ref="B17:E17"/>
    <mergeCell ref="G17:I17"/>
    <mergeCell ref="B14:D14"/>
    <mergeCell ref="E14:I14"/>
    <mergeCell ref="B15:I15"/>
    <mergeCell ref="J21:J22"/>
    <mergeCell ref="B23:B47"/>
    <mergeCell ref="C23:C34"/>
    <mergeCell ref="D23:D25"/>
    <mergeCell ref="D26:D33"/>
    <mergeCell ref="D34:E34"/>
    <mergeCell ref="C35:C47"/>
    <mergeCell ref="D35:D37"/>
    <mergeCell ref="D38:D46"/>
    <mergeCell ref="D47:E47"/>
    <mergeCell ref="B21:D22"/>
    <mergeCell ref="E21:E22"/>
    <mergeCell ref="F21:F22"/>
    <mergeCell ref="I21:I22"/>
    <mergeCell ref="G62:I62"/>
    <mergeCell ref="B63:E63"/>
    <mergeCell ref="B48:E48"/>
    <mergeCell ref="B55:D55"/>
    <mergeCell ref="G55:I55"/>
    <mergeCell ref="B56:D62"/>
    <mergeCell ref="G56:I56"/>
    <mergeCell ref="G57:I57"/>
    <mergeCell ref="G58:I58"/>
    <mergeCell ref="G59:I59"/>
    <mergeCell ref="G60:I60"/>
    <mergeCell ref="G61:I61"/>
  </mergeCells>
  <phoneticPr fontId="2"/>
  <printOptions horizontalCentered="1"/>
  <pageMargins left="0.31496062992125984" right="0.19685039370078741" top="0.55118110236220474" bottom="0.35433070866141736" header="0.31496062992125984" footer="0.31496062992125984"/>
  <pageSetup paperSize="9" scale="5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9951-0853-404D-A824-B126C36AAE36}">
  <sheetPr>
    <tabColor rgb="FFFFFF00"/>
  </sheetPr>
  <dimension ref="B1:P64"/>
  <sheetViews>
    <sheetView zoomScaleNormal="100" workbookViewId="0"/>
  </sheetViews>
  <sheetFormatPr defaultRowHeight="18"/>
  <cols>
    <col min="1" max="1" width="1.19921875" customWidth="1"/>
    <col min="2" max="2" width="3.796875" customWidth="1"/>
    <col min="3" max="3" width="5" customWidth="1"/>
    <col min="4" max="4" width="16.796875" customWidth="1"/>
    <col min="5" max="5" width="23.59765625" customWidth="1"/>
    <col min="6" max="8" width="14.3984375" customWidth="1"/>
    <col min="9" max="9" width="20.3984375" customWidth="1"/>
    <col min="10" max="10" width="36" customWidth="1"/>
    <col min="12" max="12" width="8.796875" customWidth="1"/>
  </cols>
  <sheetData>
    <row r="1" spans="2:16" ht="22.2">
      <c r="B1" s="16" t="s">
        <v>165</v>
      </c>
      <c r="C1" s="16"/>
      <c r="D1" s="16"/>
    </row>
    <row r="3" spans="2:16" s="4" customFormat="1" ht="24.6" customHeight="1">
      <c r="D3" s="136" t="s">
        <v>33</v>
      </c>
      <c r="E3" s="192">
        <f>'2020年度分'!E3</f>
        <v>0</v>
      </c>
      <c r="F3" s="192"/>
      <c r="G3" s="192"/>
      <c r="H3" s="192"/>
      <c r="I3" s="192"/>
      <c r="J3" s="14"/>
      <c r="K3" s="1"/>
      <c r="L3" s="2"/>
      <c r="M3" s="2"/>
      <c r="N3" s="3"/>
      <c r="O3" s="2"/>
      <c r="P3" s="2"/>
    </row>
    <row r="4" spans="2:16" s="4" customFormat="1" ht="24.6" customHeight="1">
      <c r="D4" s="136" t="s">
        <v>34</v>
      </c>
      <c r="E4" s="192">
        <f>'2020年度分'!E4</f>
        <v>0</v>
      </c>
      <c r="F4" s="192"/>
      <c r="G4" s="192"/>
      <c r="H4" s="192"/>
      <c r="I4" s="192"/>
      <c r="J4" s="15"/>
      <c r="K4" s="1"/>
      <c r="L4" s="2"/>
      <c r="M4" s="2"/>
      <c r="N4" s="3"/>
      <c r="O4" s="2"/>
      <c r="P4" s="2"/>
    </row>
    <row r="5" spans="2:16">
      <c r="J5" s="7"/>
    </row>
    <row r="6" spans="2:16" ht="18" customHeight="1">
      <c r="D6" s="8"/>
    </row>
    <row r="7" spans="2:16" ht="18" customHeight="1" thickBot="1">
      <c r="B7" s="20" t="s">
        <v>170</v>
      </c>
      <c r="C7" s="20"/>
      <c r="D7" s="20"/>
      <c r="I7" s="121" t="s">
        <v>159</v>
      </c>
    </row>
    <row r="8" spans="2:16" ht="18" customHeight="1" thickBot="1">
      <c r="B8" s="258" t="s">
        <v>0</v>
      </c>
      <c r="C8" s="259"/>
      <c r="D8" s="259"/>
      <c r="E8" s="130" t="s">
        <v>7</v>
      </c>
      <c r="F8" s="130" t="s">
        <v>5</v>
      </c>
      <c r="G8" s="260" t="s">
        <v>6</v>
      </c>
      <c r="H8" s="261"/>
      <c r="I8" s="262"/>
      <c r="J8" s="58"/>
    </row>
    <row r="9" spans="2:16" ht="18" customHeight="1">
      <c r="B9" s="193" t="s">
        <v>21</v>
      </c>
      <c r="C9" s="194"/>
      <c r="D9" s="194"/>
      <c r="E9" s="25" t="s">
        <v>26</v>
      </c>
      <c r="F9" s="50">
        <f>H48</f>
        <v>0</v>
      </c>
      <c r="G9" s="141" t="s">
        <v>147</v>
      </c>
      <c r="H9" s="142"/>
      <c r="I9" s="49" t="e">
        <f>F9/F12</f>
        <v>#DIV/0!</v>
      </c>
      <c r="J9" s="17"/>
    </row>
    <row r="10" spans="2:16" ht="18" customHeight="1">
      <c r="B10" s="256" t="s">
        <v>24</v>
      </c>
      <c r="C10" s="257"/>
      <c r="D10" s="257"/>
      <c r="E10" s="135" t="s">
        <v>124</v>
      </c>
      <c r="F10" s="24">
        <f>G48</f>
        <v>0</v>
      </c>
      <c r="G10" s="143" t="s">
        <v>148</v>
      </c>
      <c r="H10" s="144"/>
      <c r="I10" s="46" t="e">
        <f>F10/F12</f>
        <v>#DIV/0!</v>
      </c>
      <c r="J10" s="17"/>
    </row>
    <row r="11" spans="2:16" ht="18" customHeight="1">
      <c r="B11" s="123"/>
      <c r="C11" s="245" t="s">
        <v>125</v>
      </c>
      <c r="D11" s="196"/>
      <c r="E11" s="135" t="s">
        <v>117</v>
      </c>
      <c r="F11" s="72"/>
      <c r="G11" s="143" t="s">
        <v>129</v>
      </c>
      <c r="H11" s="144"/>
      <c r="I11" s="46" t="e">
        <f>F11/F12</f>
        <v>#DIV/0!</v>
      </c>
      <c r="J11" s="17"/>
    </row>
    <row r="12" spans="2:16" ht="18" customHeight="1" thickBot="1">
      <c r="B12" s="226" t="s">
        <v>23</v>
      </c>
      <c r="C12" s="227"/>
      <c r="D12" s="227"/>
      <c r="E12" s="227"/>
      <c r="F12" s="39">
        <f>SUM(F9:F10)</f>
        <v>0</v>
      </c>
      <c r="G12" s="246"/>
      <c r="H12" s="247"/>
      <c r="I12" s="248"/>
      <c r="J12" s="17"/>
    </row>
    <row r="13" spans="2:16" ht="4.2" customHeight="1">
      <c r="B13" s="63"/>
      <c r="C13" s="63"/>
      <c r="D13" s="63"/>
      <c r="E13" s="63"/>
      <c r="F13" s="63"/>
      <c r="G13" s="63"/>
      <c r="H13" s="63"/>
      <c r="I13" s="63"/>
    </row>
    <row r="14" spans="2:16">
      <c r="B14" s="253" t="s">
        <v>173</v>
      </c>
      <c r="C14" s="253"/>
      <c r="D14" s="253"/>
      <c r="E14" s="254" t="s">
        <v>151</v>
      </c>
      <c r="F14" s="254"/>
      <c r="G14" s="254"/>
      <c r="H14" s="254"/>
      <c r="I14" s="254"/>
    </row>
    <row r="15" spans="2:16" ht="18" customHeight="1" thickBot="1">
      <c r="B15" s="255"/>
      <c r="C15" s="255"/>
      <c r="D15" s="255"/>
      <c r="E15" s="255"/>
      <c r="F15" s="255"/>
      <c r="G15" s="255"/>
      <c r="H15" s="255"/>
      <c r="I15" s="255"/>
      <c r="J15" s="17"/>
    </row>
    <row r="16" spans="2:16" ht="18" customHeight="1">
      <c r="B16" s="193" t="s">
        <v>22</v>
      </c>
      <c r="C16" s="194"/>
      <c r="D16" s="194"/>
      <c r="E16" s="194"/>
      <c r="F16" s="48">
        <f>F63</f>
        <v>0</v>
      </c>
      <c r="G16" s="141" t="s">
        <v>149</v>
      </c>
      <c r="H16" s="142"/>
      <c r="I16" s="49" t="e">
        <f>F16/F9</f>
        <v>#DIV/0!</v>
      </c>
      <c r="J16" s="17"/>
    </row>
    <row r="17" spans="2:10" ht="18" customHeight="1" thickBot="1">
      <c r="B17" s="249" t="s">
        <v>25</v>
      </c>
      <c r="C17" s="250"/>
      <c r="D17" s="250"/>
      <c r="E17" s="250"/>
      <c r="F17" s="47">
        <f>SUM(F12:F16)</f>
        <v>0</v>
      </c>
      <c r="G17" s="251"/>
      <c r="H17" s="251"/>
      <c r="I17" s="252"/>
      <c r="J17" s="17"/>
    </row>
    <row r="18" spans="2:10" ht="18" customHeight="1">
      <c r="B18" s="63"/>
      <c r="C18" s="63"/>
      <c r="D18" s="63"/>
      <c r="E18" s="63"/>
      <c r="F18" s="63"/>
      <c r="G18" s="63"/>
      <c r="H18" s="63"/>
      <c r="I18" s="63"/>
    </row>
    <row r="19" spans="2:10">
      <c r="D19" s="6"/>
      <c r="E19" s="7"/>
      <c r="F19" s="7"/>
      <c r="G19" s="7"/>
      <c r="H19" s="7"/>
      <c r="I19" s="7"/>
      <c r="J19" s="7"/>
    </row>
    <row r="20" spans="2:10" ht="20.399999999999999" thickBot="1">
      <c r="B20" s="20" t="s">
        <v>59</v>
      </c>
      <c r="C20" s="20"/>
      <c r="D20" s="20"/>
      <c r="E20" s="7"/>
      <c r="F20" s="157" t="s">
        <v>27</v>
      </c>
      <c r="G20" s="7"/>
      <c r="H20" s="7"/>
      <c r="I20" s="7"/>
      <c r="J20" s="7"/>
    </row>
    <row r="21" spans="2:10" ht="18" customHeight="1">
      <c r="B21" s="205" t="s">
        <v>2</v>
      </c>
      <c r="C21" s="206"/>
      <c r="D21" s="206"/>
      <c r="E21" s="209" t="s">
        <v>72</v>
      </c>
      <c r="F21" s="215" t="s">
        <v>71</v>
      </c>
      <c r="G21" s="40"/>
      <c r="H21" s="41"/>
      <c r="I21" s="244" t="s">
        <v>3</v>
      </c>
      <c r="J21" s="199" t="s">
        <v>4</v>
      </c>
    </row>
    <row r="22" spans="2:10" ht="18.600000000000001" thickBot="1">
      <c r="B22" s="207"/>
      <c r="C22" s="208"/>
      <c r="D22" s="208"/>
      <c r="E22" s="243"/>
      <c r="F22" s="216"/>
      <c r="G22" s="61" t="s">
        <v>9</v>
      </c>
      <c r="H22" s="61" t="s">
        <v>10</v>
      </c>
      <c r="I22" s="198"/>
      <c r="J22" s="200"/>
    </row>
    <row r="23" spans="2:10">
      <c r="B23" s="234" t="s">
        <v>32</v>
      </c>
      <c r="C23" s="237" t="s">
        <v>35</v>
      </c>
      <c r="D23" s="240" t="s">
        <v>28</v>
      </c>
      <c r="E23" s="42"/>
      <c r="F23" s="59">
        <f t="shared" ref="F23" si="0">G23+H23</f>
        <v>0</v>
      </c>
      <c r="G23" s="36"/>
      <c r="H23" s="36"/>
      <c r="I23" s="35"/>
      <c r="J23" s="37"/>
    </row>
    <row r="24" spans="2:10">
      <c r="B24" s="235"/>
      <c r="C24" s="238"/>
      <c r="D24" s="241"/>
      <c r="E24" s="29"/>
      <c r="F24" s="60">
        <f>G24+H24</f>
        <v>0</v>
      </c>
      <c r="G24" s="22"/>
      <c r="H24" s="22"/>
      <c r="I24" s="13"/>
      <c r="J24" s="38"/>
    </row>
    <row r="25" spans="2:10">
      <c r="B25" s="235"/>
      <c r="C25" s="238"/>
      <c r="D25" s="241"/>
      <c r="E25" s="31" t="s">
        <v>29</v>
      </c>
      <c r="F25" s="26">
        <f>SUM(F23:F24)</f>
        <v>0</v>
      </c>
      <c r="G25" s="26">
        <f>SUM(G23:G24)</f>
        <v>0</v>
      </c>
      <c r="H25" s="26">
        <f>SUM(H23:H24)</f>
        <v>0</v>
      </c>
      <c r="I25" s="27"/>
      <c r="J25" s="43"/>
    </row>
    <row r="26" spans="2:10">
      <c r="B26" s="235"/>
      <c r="C26" s="238"/>
      <c r="D26" s="241" t="s">
        <v>30</v>
      </c>
      <c r="E26" s="29"/>
      <c r="F26" s="60">
        <f>G26+H26</f>
        <v>0</v>
      </c>
      <c r="G26" s="22"/>
      <c r="H26" s="22"/>
      <c r="I26" s="13"/>
      <c r="J26" s="38"/>
    </row>
    <row r="27" spans="2:10">
      <c r="B27" s="235"/>
      <c r="C27" s="238"/>
      <c r="D27" s="241"/>
      <c r="E27" s="29"/>
      <c r="F27" s="60">
        <f t="shared" ref="F27:F28" si="1">G27+H27</f>
        <v>0</v>
      </c>
      <c r="G27" s="22"/>
      <c r="H27" s="22"/>
      <c r="I27" s="13"/>
      <c r="J27" s="38"/>
    </row>
    <row r="28" spans="2:10">
      <c r="B28" s="235"/>
      <c r="C28" s="238"/>
      <c r="D28" s="241"/>
      <c r="E28" s="29"/>
      <c r="F28" s="60">
        <f t="shared" si="1"/>
        <v>0</v>
      </c>
      <c r="G28" s="22"/>
      <c r="H28" s="22"/>
      <c r="I28" s="5"/>
      <c r="J28" s="38"/>
    </row>
    <row r="29" spans="2:10">
      <c r="B29" s="235"/>
      <c r="C29" s="238"/>
      <c r="D29" s="241"/>
      <c r="E29" s="30"/>
      <c r="F29" s="60">
        <f>G29+H29</f>
        <v>0</v>
      </c>
      <c r="G29" s="22"/>
      <c r="H29" s="22"/>
      <c r="I29" s="5"/>
      <c r="J29" s="38"/>
    </row>
    <row r="30" spans="2:10">
      <c r="B30" s="235"/>
      <c r="C30" s="238"/>
      <c r="D30" s="241"/>
      <c r="E30" s="30"/>
      <c r="F30" s="60">
        <f t="shared" ref="F30:F32" si="2">G30+H30</f>
        <v>0</v>
      </c>
      <c r="G30" s="22"/>
      <c r="H30" s="22"/>
      <c r="I30" s="5"/>
      <c r="J30" s="38"/>
    </row>
    <row r="31" spans="2:10">
      <c r="B31" s="235"/>
      <c r="C31" s="238"/>
      <c r="D31" s="241"/>
      <c r="E31" s="30"/>
      <c r="F31" s="60">
        <f t="shared" si="2"/>
        <v>0</v>
      </c>
      <c r="G31" s="22"/>
      <c r="H31" s="22"/>
      <c r="I31" s="5"/>
      <c r="J31" s="38"/>
    </row>
    <row r="32" spans="2:10">
      <c r="B32" s="235"/>
      <c r="C32" s="238"/>
      <c r="D32" s="241"/>
      <c r="E32" s="30"/>
      <c r="F32" s="60">
        <f t="shared" si="2"/>
        <v>0</v>
      </c>
      <c r="G32" s="22"/>
      <c r="H32" s="22"/>
      <c r="I32" s="5"/>
      <c r="J32" s="38"/>
    </row>
    <row r="33" spans="2:10">
      <c r="B33" s="235"/>
      <c r="C33" s="238"/>
      <c r="D33" s="241"/>
      <c r="E33" s="31" t="s">
        <v>31</v>
      </c>
      <c r="F33" s="26">
        <f>SUM(F26:F32)</f>
        <v>0</v>
      </c>
      <c r="G33" s="26">
        <f>SUM(G26:G32)</f>
        <v>0</v>
      </c>
      <c r="H33" s="26">
        <f>SUM(H26:H32)</f>
        <v>0</v>
      </c>
      <c r="I33" s="27"/>
      <c r="J33" s="45"/>
    </row>
    <row r="34" spans="2:10" ht="18.600000000000001" thickBot="1">
      <c r="B34" s="235"/>
      <c r="C34" s="239"/>
      <c r="D34" s="242" t="s">
        <v>114</v>
      </c>
      <c r="E34" s="191"/>
      <c r="F34" s="39">
        <f>SUM(F25,F33)</f>
        <v>0</v>
      </c>
      <c r="G34" s="39">
        <f>SUM(G25,G33)</f>
        <v>0</v>
      </c>
      <c r="H34" s="39">
        <f>SUM(H25,H33)</f>
        <v>0</v>
      </c>
      <c r="I34" s="148" t="str">
        <f>IF(H34&gt;45000000,"助成限度額オーバー!!","")</f>
        <v/>
      </c>
      <c r="J34" s="44" t="s">
        <v>150</v>
      </c>
    </row>
    <row r="35" spans="2:10">
      <c r="B35" s="235"/>
      <c r="C35" s="237" t="s">
        <v>109</v>
      </c>
      <c r="D35" s="240" t="s">
        <v>28</v>
      </c>
      <c r="E35" s="42"/>
      <c r="F35" s="59">
        <f t="shared" ref="F35" si="3">G35+H35</f>
        <v>0</v>
      </c>
      <c r="G35" s="36"/>
      <c r="H35" s="36"/>
      <c r="I35" s="35"/>
      <c r="J35" s="37"/>
    </row>
    <row r="36" spans="2:10">
      <c r="B36" s="235"/>
      <c r="C36" s="238"/>
      <c r="D36" s="241"/>
      <c r="E36" s="29"/>
      <c r="F36" s="60">
        <f>G36+H36</f>
        <v>0</v>
      </c>
      <c r="G36" s="22"/>
      <c r="H36" s="22"/>
      <c r="I36" s="13"/>
      <c r="J36" s="38"/>
    </row>
    <row r="37" spans="2:10">
      <c r="B37" s="235"/>
      <c r="C37" s="238"/>
      <c r="D37" s="241"/>
      <c r="E37" s="31" t="s">
        <v>29</v>
      </c>
      <c r="F37" s="26">
        <f>SUM(F35:F36)</f>
        <v>0</v>
      </c>
      <c r="G37" s="26">
        <f>SUM(G35:G36)</f>
        <v>0</v>
      </c>
      <c r="H37" s="26">
        <f>SUM(H35:H36)</f>
        <v>0</v>
      </c>
      <c r="I37" s="27"/>
      <c r="J37" s="43"/>
    </row>
    <row r="38" spans="2:10">
      <c r="B38" s="235"/>
      <c r="C38" s="238"/>
      <c r="D38" s="241" t="s">
        <v>30</v>
      </c>
      <c r="E38" s="29"/>
      <c r="F38" s="60">
        <f>G38+H38</f>
        <v>0</v>
      </c>
      <c r="G38" s="22"/>
      <c r="H38" s="22"/>
      <c r="I38" s="13"/>
      <c r="J38" s="38"/>
    </row>
    <row r="39" spans="2:10">
      <c r="B39" s="235"/>
      <c r="C39" s="238"/>
      <c r="D39" s="241"/>
      <c r="E39" s="30"/>
      <c r="F39" s="60">
        <f t="shared" ref="F39:F40" si="4">G39+H39</f>
        <v>0</v>
      </c>
      <c r="G39" s="22"/>
      <c r="H39" s="22"/>
      <c r="I39" s="5"/>
      <c r="J39" s="38"/>
    </row>
    <row r="40" spans="2:10">
      <c r="B40" s="235"/>
      <c r="C40" s="238"/>
      <c r="D40" s="241"/>
      <c r="E40" s="30"/>
      <c r="F40" s="60">
        <f t="shared" si="4"/>
        <v>0</v>
      </c>
      <c r="G40" s="22"/>
      <c r="H40" s="22"/>
      <c r="I40" s="5"/>
      <c r="J40" s="38"/>
    </row>
    <row r="41" spans="2:10">
      <c r="B41" s="235"/>
      <c r="C41" s="238"/>
      <c r="D41" s="241"/>
      <c r="E41" s="30"/>
      <c r="F41" s="60">
        <f>G41+H41</f>
        <v>0</v>
      </c>
      <c r="G41" s="22"/>
      <c r="H41" s="22"/>
      <c r="I41" s="5"/>
      <c r="J41" s="38"/>
    </row>
    <row r="42" spans="2:10">
      <c r="B42" s="235"/>
      <c r="C42" s="238"/>
      <c r="D42" s="241"/>
      <c r="E42" s="30"/>
      <c r="F42" s="60">
        <f>G42+H42</f>
        <v>0</v>
      </c>
      <c r="G42" s="22"/>
      <c r="H42" s="22"/>
      <c r="I42" s="5"/>
      <c r="J42" s="38"/>
    </row>
    <row r="43" spans="2:10">
      <c r="B43" s="235"/>
      <c r="C43" s="238"/>
      <c r="D43" s="241"/>
      <c r="E43" s="30"/>
      <c r="F43" s="60">
        <f t="shared" ref="F43:F45" si="5">G43+H43</f>
        <v>0</v>
      </c>
      <c r="G43" s="22"/>
      <c r="H43" s="22"/>
      <c r="I43" s="5"/>
      <c r="J43" s="38"/>
    </row>
    <row r="44" spans="2:10">
      <c r="B44" s="235"/>
      <c r="C44" s="238"/>
      <c r="D44" s="241"/>
      <c r="E44" s="30"/>
      <c r="F44" s="60">
        <f t="shared" si="5"/>
        <v>0</v>
      </c>
      <c r="G44" s="22"/>
      <c r="H44" s="22"/>
      <c r="I44" s="5"/>
      <c r="J44" s="38"/>
    </row>
    <row r="45" spans="2:10">
      <c r="B45" s="235"/>
      <c r="C45" s="238"/>
      <c r="D45" s="241"/>
      <c r="E45" s="30"/>
      <c r="F45" s="60">
        <f t="shared" si="5"/>
        <v>0</v>
      </c>
      <c r="G45" s="22"/>
      <c r="H45" s="22"/>
      <c r="I45" s="5"/>
      <c r="J45" s="38"/>
    </row>
    <row r="46" spans="2:10">
      <c r="B46" s="235"/>
      <c r="C46" s="238"/>
      <c r="D46" s="241"/>
      <c r="E46" s="31" t="s">
        <v>31</v>
      </c>
      <c r="F46" s="26">
        <f>SUM(F38:F45)</f>
        <v>0</v>
      </c>
      <c r="G46" s="26">
        <f>SUM(G38:G45)</f>
        <v>0</v>
      </c>
      <c r="H46" s="26">
        <f>SUM(H38:H45)</f>
        <v>0</v>
      </c>
      <c r="I46" s="27"/>
      <c r="J46" s="43"/>
    </row>
    <row r="47" spans="2:10" ht="18.600000000000001" thickBot="1">
      <c r="B47" s="236"/>
      <c r="C47" s="239"/>
      <c r="D47" s="242" t="s">
        <v>115</v>
      </c>
      <c r="E47" s="191"/>
      <c r="F47" s="39">
        <f>SUM(F37,F46)</f>
        <v>0</v>
      </c>
      <c r="G47" s="39">
        <f>SUM(G37,G46)</f>
        <v>0</v>
      </c>
      <c r="H47" s="39">
        <f>SUM(H37,H46)</f>
        <v>0</v>
      </c>
      <c r="I47" s="148" t="str">
        <f>IF(H47&gt;3500000,"助成限度額オーバー!!","")</f>
        <v/>
      </c>
      <c r="J47" s="44" t="s">
        <v>110</v>
      </c>
    </row>
    <row r="48" spans="2:10" ht="18.600000000000001" thickBot="1">
      <c r="B48" s="228" t="s">
        <v>91</v>
      </c>
      <c r="C48" s="229"/>
      <c r="D48" s="229"/>
      <c r="E48" s="229"/>
      <c r="F48" s="109">
        <f>SUM(F47,F34)</f>
        <v>0</v>
      </c>
      <c r="G48" s="109">
        <f>SUM(G47,G34)</f>
        <v>0</v>
      </c>
      <c r="H48" s="113">
        <f>SUM(H47,H34)</f>
        <v>0</v>
      </c>
      <c r="I48" s="114"/>
      <c r="J48" s="110"/>
    </row>
    <row r="49" spans="2:10" hidden="1">
      <c r="D49" s="10"/>
      <c r="E49" s="120" t="s">
        <v>152</v>
      </c>
      <c r="F49" s="32">
        <f>SUM(F25,F37)</f>
        <v>0</v>
      </c>
      <c r="G49" s="145">
        <f t="shared" ref="G49:H49" si="6">SUM(G25,G37)</f>
        <v>0</v>
      </c>
      <c r="H49" s="145">
        <f t="shared" si="6"/>
        <v>0</v>
      </c>
      <c r="I49" s="111"/>
      <c r="J49" s="111"/>
    </row>
    <row r="50" spans="2:10" hidden="1">
      <c r="D50" s="10"/>
      <c r="E50" s="120" t="s">
        <v>153</v>
      </c>
      <c r="F50" s="32">
        <f>SUM(F33,F46)</f>
        <v>0</v>
      </c>
      <c r="G50" s="145">
        <f t="shared" ref="G50:H50" si="7">SUM(G33,G46)</f>
        <v>0</v>
      </c>
      <c r="H50" s="145">
        <f t="shared" si="7"/>
        <v>0</v>
      </c>
      <c r="I50" s="111"/>
      <c r="J50" s="111"/>
    </row>
    <row r="51" spans="2:10">
      <c r="D51" s="10"/>
      <c r="E51" s="10"/>
      <c r="F51" s="32"/>
      <c r="G51" s="33" t="e">
        <f>G48/F48</f>
        <v>#DIV/0!</v>
      </c>
      <c r="H51" s="33" t="e">
        <f>H48/F48</f>
        <v>#DIV/0!</v>
      </c>
      <c r="I51" s="149" t="e">
        <f>IF(H51&gt;80%,"補助率オーバー!!","")</f>
        <v>#DIV/0!</v>
      </c>
      <c r="J51" s="111"/>
    </row>
    <row r="52" spans="2:10">
      <c r="D52" s="10"/>
      <c r="E52" s="10"/>
      <c r="F52" s="32"/>
      <c r="G52" s="51" t="s">
        <v>50</v>
      </c>
      <c r="H52" s="52" t="s">
        <v>51</v>
      </c>
      <c r="I52" s="112"/>
      <c r="J52" s="112"/>
    </row>
    <row r="53" spans="2:10">
      <c r="D53" s="10"/>
      <c r="E53" s="10"/>
      <c r="F53" s="32"/>
      <c r="G53" s="51"/>
      <c r="H53" s="51"/>
      <c r="I53" s="112"/>
      <c r="J53" s="112"/>
    </row>
    <row r="54" spans="2:10" ht="20.399999999999999" thickBot="1">
      <c r="B54" s="20" t="s">
        <v>60</v>
      </c>
      <c r="D54" s="10"/>
      <c r="E54" s="10"/>
      <c r="F54" s="32"/>
      <c r="G54" s="51"/>
      <c r="H54" s="52"/>
      <c r="I54" s="52"/>
      <c r="J54" s="52"/>
    </row>
    <row r="55" spans="2:10" ht="33" customHeight="1">
      <c r="B55" s="205" t="s">
        <v>58</v>
      </c>
      <c r="C55" s="206"/>
      <c r="D55" s="206"/>
      <c r="E55" s="138" t="s">
        <v>72</v>
      </c>
      <c r="F55" s="131" t="s">
        <v>5</v>
      </c>
      <c r="G55" s="212" t="s">
        <v>73</v>
      </c>
      <c r="H55" s="213"/>
      <c r="I55" s="213"/>
      <c r="J55" s="137" t="s">
        <v>74</v>
      </c>
    </row>
    <row r="56" spans="2:10">
      <c r="B56" s="230" t="s">
        <v>1</v>
      </c>
      <c r="C56" s="231"/>
      <c r="D56" s="231"/>
      <c r="E56" s="13"/>
      <c r="F56" s="22"/>
      <c r="G56" s="232"/>
      <c r="H56" s="233"/>
      <c r="I56" s="233"/>
      <c r="J56" s="38"/>
    </row>
    <row r="57" spans="2:10">
      <c r="B57" s="230"/>
      <c r="C57" s="231"/>
      <c r="D57" s="231"/>
      <c r="E57" s="5"/>
      <c r="F57" s="21"/>
      <c r="G57" s="224"/>
      <c r="H57" s="225"/>
      <c r="I57" s="225"/>
      <c r="J57" s="38"/>
    </row>
    <row r="58" spans="2:10">
      <c r="B58" s="230"/>
      <c r="C58" s="231"/>
      <c r="D58" s="231"/>
      <c r="E58" s="5"/>
      <c r="F58" s="21"/>
      <c r="G58" s="224"/>
      <c r="H58" s="225"/>
      <c r="I58" s="225"/>
      <c r="J58" s="38"/>
    </row>
    <row r="59" spans="2:10">
      <c r="B59" s="230"/>
      <c r="C59" s="231"/>
      <c r="D59" s="231"/>
      <c r="E59" s="5"/>
      <c r="F59" s="21"/>
      <c r="G59" s="224"/>
      <c r="H59" s="225"/>
      <c r="I59" s="225"/>
      <c r="J59" s="65"/>
    </row>
    <row r="60" spans="2:10">
      <c r="B60" s="230"/>
      <c r="C60" s="231"/>
      <c r="D60" s="231"/>
      <c r="E60" s="30"/>
      <c r="F60" s="21"/>
      <c r="G60" s="224"/>
      <c r="H60" s="225"/>
      <c r="I60" s="225"/>
      <c r="J60" s="65"/>
    </row>
    <row r="61" spans="2:10">
      <c r="B61" s="230"/>
      <c r="C61" s="231"/>
      <c r="D61" s="231"/>
      <c r="E61" s="30"/>
      <c r="F61" s="21"/>
      <c r="G61" s="224"/>
      <c r="H61" s="225"/>
      <c r="I61" s="225"/>
      <c r="J61" s="65"/>
    </row>
    <row r="62" spans="2:10">
      <c r="B62" s="230"/>
      <c r="C62" s="231"/>
      <c r="D62" s="231"/>
      <c r="E62" s="5"/>
      <c r="F62" s="21"/>
      <c r="G62" s="224"/>
      <c r="H62" s="225"/>
      <c r="I62" s="225"/>
      <c r="J62" s="65"/>
    </row>
    <row r="63" spans="2:10" ht="18.600000000000001" thickBot="1">
      <c r="B63" s="226" t="s">
        <v>11</v>
      </c>
      <c r="C63" s="227"/>
      <c r="D63" s="227"/>
      <c r="E63" s="227"/>
      <c r="F63" s="39">
        <f>SUM(F56:F62)</f>
        <v>0</v>
      </c>
      <c r="G63" s="54" t="e">
        <f>F63/H48</f>
        <v>#DIV/0!</v>
      </c>
      <c r="H63" s="53" t="s">
        <v>154</v>
      </c>
      <c r="I63" s="64"/>
      <c r="J63" s="66"/>
    </row>
    <row r="64" spans="2:10">
      <c r="B64" t="s">
        <v>175</v>
      </c>
      <c r="D64" s="10"/>
      <c r="E64" s="10"/>
      <c r="F64" s="11"/>
      <c r="G64" s="150" t="e">
        <f>IF(G63&gt;5.4%,"補助率オーバー!!","")</f>
        <v>#DIV/0!</v>
      </c>
      <c r="H64" s="11"/>
      <c r="I64" s="7"/>
      <c r="J64" s="7"/>
    </row>
  </sheetData>
  <mergeCells count="41">
    <mergeCell ref="B10:D10"/>
    <mergeCell ref="E3:I3"/>
    <mergeCell ref="E4:I4"/>
    <mergeCell ref="B8:D8"/>
    <mergeCell ref="G8:I8"/>
    <mergeCell ref="B9:D9"/>
    <mergeCell ref="C11:D11"/>
    <mergeCell ref="B12:E12"/>
    <mergeCell ref="G12:I12"/>
    <mergeCell ref="B16:E16"/>
    <mergeCell ref="B17:E17"/>
    <mergeCell ref="G17:I17"/>
    <mergeCell ref="B14:D14"/>
    <mergeCell ref="E14:I14"/>
    <mergeCell ref="B15:I15"/>
    <mergeCell ref="J21:J22"/>
    <mergeCell ref="B23:B47"/>
    <mergeCell ref="C23:C34"/>
    <mergeCell ref="D23:D25"/>
    <mergeCell ref="D26:D33"/>
    <mergeCell ref="D34:E34"/>
    <mergeCell ref="C35:C47"/>
    <mergeCell ref="D35:D37"/>
    <mergeCell ref="D38:D46"/>
    <mergeCell ref="D47:E47"/>
    <mergeCell ref="B21:D22"/>
    <mergeCell ref="E21:E22"/>
    <mergeCell ref="F21:F22"/>
    <mergeCell ref="I21:I22"/>
    <mergeCell ref="G62:I62"/>
    <mergeCell ref="B63:E63"/>
    <mergeCell ref="B48:E48"/>
    <mergeCell ref="B55:D55"/>
    <mergeCell ref="G55:I55"/>
    <mergeCell ref="B56:D62"/>
    <mergeCell ref="G56:I56"/>
    <mergeCell ref="G57:I57"/>
    <mergeCell ref="G58:I58"/>
    <mergeCell ref="G59:I59"/>
    <mergeCell ref="G60:I60"/>
    <mergeCell ref="G61:I61"/>
  </mergeCells>
  <phoneticPr fontId="2"/>
  <printOptions horizontalCentered="1"/>
  <pageMargins left="0.31496062992125984" right="0.19685039370078741" top="0.55118110236220474" bottom="0.35433070866141736"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2EEED-78E4-469C-B15E-8F0DCEF3F01B}">
  <sheetPr>
    <tabColor rgb="FFFFFF00"/>
  </sheetPr>
  <dimension ref="B1:P64"/>
  <sheetViews>
    <sheetView zoomScaleNormal="100" workbookViewId="0"/>
  </sheetViews>
  <sheetFormatPr defaultRowHeight="18"/>
  <cols>
    <col min="1" max="1" width="1.19921875" customWidth="1"/>
    <col min="2" max="2" width="3.796875" customWidth="1"/>
    <col min="3" max="3" width="5" customWidth="1"/>
    <col min="4" max="4" width="16.796875" customWidth="1"/>
    <col min="5" max="5" width="23.59765625" customWidth="1"/>
    <col min="6" max="8" width="14.3984375" customWidth="1"/>
    <col min="9" max="9" width="20.3984375" customWidth="1"/>
    <col min="10" max="10" width="36" customWidth="1"/>
    <col min="12" max="12" width="8.796875" customWidth="1"/>
  </cols>
  <sheetData>
    <row r="1" spans="2:16" ht="22.2">
      <c r="B1" s="16" t="s">
        <v>166</v>
      </c>
      <c r="C1" s="16"/>
      <c r="D1" s="16"/>
    </row>
    <row r="3" spans="2:16" s="4" customFormat="1" ht="24.6" customHeight="1">
      <c r="D3" s="136" t="s">
        <v>33</v>
      </c>
      <c r="E3" s="192">
        <f>'2020年度分'!E3</f>
        <v>0</v>
      </c>
      <c r="F3" s="192"/>
      <c r="G3" s="192"/>
      <c r="H3" s="192"/>
      <c r="I3" s="192"/>
      <c r="J3" s="14"/>
      <c r="K3" s="1"/>
      <c r="L3" s="2"/>
      <c r="M3" s="2"/>
      <c r="N3" s="3"/>
      <c r="O3" s="2"/>
      <c r="P3" s="2"/>
    </row>
    <row r="4" spans="2:16" s="4" customFormat="1" ht="24.6" customHeight="1">
      <c r="D4" s="136" t="s">
        <v>34</v>
      </c>
      <c r="E4" s="192">
        <f>'2020年度分'!E4</f>
        <v>0</v>
      </c>
      <c r="F4" s="192"/>
      <c r="G4" s="192"/>
      <c r="H4" s="192"/>
      <c r="I4" s="192"/>
      <c r="J4" s="15"/>
      <c r="K4" s="1"/>
      <c r="L4" s="2"/>
      <c r="M4" s="2"/>
      <c r="N4" s="3"/>
      <c r="O4" s="2"/>
      <c r="P4" s="2"/>
    </row>
    <row r="5" spans="2:16">
      <c r="J5" s="7"/>
    </row>
    <row r="6" spans="2:16" ht="18" customHeight="1">
      <c r="D6" s="8"/>
    </row>
    <row r="7" spans="2:16" ht="18" customHeight="1" thickBot="1">
      <c r="B7" s="20" t="s">
        <v>170</v>
      </c>
      <c r="C7" s="20"/>
      <c r="D7" s="20"/>
      <c r="I7" s="121" t="s">
        <v>159</v>
      </c>
    </row>
    <row r="8" spans="2:16" ht="18" customHeight="1" thickBot="1">
      <c r="B8" s="258" t="s">
        <v>0</v>
      </c>
      <c r="C8" s="259"/>
      <c r="D8" s="259"/>
      <c r="E8" s="130" t="s">
        <v>7</v>
      </c>
      <c r="F8" s="130" t="s">
        <v>5</v>
      </c>
      <c r="G8" s="260" t="s">
        <v>6</v>
      </c>
      <c r="H8" s="261"/>
      <c r="I8" s="262"/>
      <c r="J8" s="58"/>
    </row>
    <row r="9" spans="2:16" ht="18" customHeight="1">
      <c r="B9" s="193" t="s">
        <v>21</v>
      </c>
      <c r="C9" s="194"/>
      <c r="D9" s="194"/>
      <c r="E9" s="25" t="s">
        <v>26</v>
      </c>
      <c r="F9" s="50">
        <f>H48</f>
        <v>0</v>
      </c>
      <c r="G9" s="141" t="s">
        <v>147</v>
      </c>
      <c r="H9" s="142"/>
      <c r="I9" s="49" t="e">
        <f>F9/F12</f>
        <v>#DIV/0!</v>
      </c>
      <c r="J9" s="17"/>
    </row>
    <row r="10" spans="2:16" ht="18" customHeight="1">
      <c r="B10" s="256" t="s">
        <v>24</v>
      </c>
      <c r="C10" s="257"/>
      <c r="D10" s="257"/>
      <c r="E10" s="135" t="s">
        <v>124</v>
      </c>
      <c r="F10" s="24">
        <f>G48</f>
        <v>0</v>
      </c>
      <c r="G10" s="143" t="s">
        <v>148</v>
      </c>
      <c r="H10" s="144"/>
      <c r="I10" s="46" t="e">
        <f>F10/F12</f>
        <v>#DIV/0!</v>
      </c>
      <c r="J10" s="17"/>
    </row>
    <row r="11" spans="2:16" ht="18" customHeight="1">
      <c r="B11" s="123"/>
      <c r="C11" s="245" t="s">
        <v>125</v>
      </c>
      <c r="D11" s="196"/>
      <c r="E11" s="135" t="s">
        <v>117</v>
      </c>
      <c r="F11" s="72"/>
      <c r="G11" s="143" t="s">
        <v>129</v>
      </c>
      <c r="H11" s="144"/>
      <c r="I11" s="46" t="e">
        <f>F11/F12</f>
        <v>#DIV/0!</v>
      </c>
      <c r="J11" s="17"/>
    </row>
    <row r="12" spans="2:16" ht="18" customHeight="1" thickBot="1">
      <c r="B12" s="226" t="s">
        <v>23</v>
      </c>
      <c r="C12" s="227"/>
      <c r="D12" s="227"/>
      <c r="E12" s="227"/>
      <c r="F12" s="39">
        <f>SUM(F9:F10)</f>
        <v>0</v>
      </c>
      <c r="G12" s="246"/>
      <c r="H12" s="247"/>
      <c r="I12" s="248"/>
      <c r="J12" s="17"/>
    </row>
    <row r="13" spans="2:16" ht="4.2" customHeight="1">
      <c r="B13" s="63"/>
      <c r="C13" s="63"/>
      <c r="D13" s="63"/>
      <c r="E13" s="63"/>
      <c r="F13" s="63"/>
      <c r="G13" s="63"/>
      <c r="H13" s="63"/>
      <c r="I13" s="63"/>
    </row>
    <row r="14" spans="2:16">
      <c r="B14" s="253" t="s">
        <v>173</v>
      </c>
      <c r="C14" s="253"/>
      <c r="D14" s="253"/>
      <c r="E14" s="254" t="s">
        <v>151</v>
      </c>
      <c r="F14" s="254"/>
      <c r="G14" s="254"/>
      <c r="H14" s="254"/>
      <c r="I14" s="254"/>
    </row>
    <row r="15" spans="2:16" ht="18" customHeight="1" thickBot="1">
      <c r="B15" s="255"/>
      <c r="C15" s="255"/>
      <c r="D15" s="255"/>
      <c r="E15" s="255"/>
      <c r="F15" s="255"/>
      <c r="G15" s="255"/>
      <c r="H15" s="255"/>
      <c r="I15" s="255"/>
      <c r="J15" s="17"/>
    </row>
    <row r="16" spans="2:16" ht="18" customHeight="1">
      <c r="B16" s="193" t="s">
        <v>22</v>
      </c>
      <c r="C16" s="194"/>
      <c r="D16" s="194"/>
      <c r="E16" s="194"/>
      <c r="F16" s="48">
        <f>F63</f>
        <v>0</v>
      </c>
      <c r="G16" s="141" t="s">
        <v>149</v>
      </c>
      <c r="H16" s="142"/>
      <c r="I16" s="49" t="e">
        <f>F16/F9</f>
        <v>#DIV/0!</v>
      </c>
      <c r="J16" s="17"/>
    </row>
    <row r="17" spans="2:10" ht="18" customHeight="1" thickBot="1">
      <c r="B17" s="249" t="s">
        <v>25</v>
      </c>
      <c r="C17" s="250"/>
      <c r="D17" s="250"/>
      <c r="E17" s="250"/>
      <c r="F17" s="47">
        <f>SUM(F12:F16)</f>
        <v>0</v>
      </c>
      <c r="G17" s="251"/>
      <c r="H17" s="251"/>
      <c r="I17" s="252"/>
      <c r="J17" s="17"/>
    </row>
    <row r="18" spans="2:10" ht="18" customHeight="1">
      <c r="B18" s="63"/>
      <c r="C18" s="63"/>
      <c r="D18" s="63"/>
      <c r="E18" s="63"/>
      <c r="F18" s="63"/>
      <c r="G18" s="63"/>
      <c r="H18" s="63"/>
      <c r="I18" s="63"/>
    </row>
    <row r="19" spans="2:10">
      <c r="D19" s="6"/>
      <c r="E19" s="7"/>
      <c r="F19" s="7"/>
      <c r="G19" s="7"/>
      <c r="H19" s="7"/>
      <c r="I19" s="7"/>
      <c r="J19" s="7"/>
    </row>
    <row r="20" spans="2:10" ht="20.399999999999999" thickBot="1">
      <c r="B20" s="20" t="s">
        <v>59</v>
      </c>
      <c r="C20" s="20"/>
      <c r="D20" s="20"/>
      <c r="E20" s="7"/>
      <c r="F20" s="157" t="s">
        <v>27</v>
      </c>
      <c r="G20" s="7"/>
      <c r="H20" s="7"/>
      <c r="I20" s="7"/>
      <c r="J20" s="7"/>
    </row>
    <row r="21" spans="2:10" ht="18" customHeight="1">
      <c r="B21" s="205" t="s">
        <v>2</v>
      </c>
      <c r="C21" s="206"/>
      <c r="D21" s="206"/>
      <c r="E21" s="209" t="s">
        <v>72</v>
      </c>
      <c r="F21" s="215" t="s">
        <v>71</v>
      </c>
      <c r="G21" s="40"/>
      <c r="H21" s="41"/>
      <c r="I21" s="244" t="s">
        <v>3</v>
      </c>
      <c r="J21" s="199" t="s">
        <v>4</v>
      </c>
    </row>
    <row r="22" spans="2:10" ht="18.600000000000001" thickBot="1">
      <c r="B22" s="207"/>
      <c r="C22" s="208"/>
      <c r="D22" s="208"/>
      <c r="E22" s="243"/>
      <c r="F22" s="216"/>
      <c r="G22" s="61" t="s">
        <v>9</v>
      </c>
      <c r="H22" s="61" t="s">
        <v>10</v>
      </c>
      <c r="I22" s="198"/>
      <c r="J22" s="200"/>
    </row>
    <row r="23" spans="2:10">
      <c r="B23" s="234" t="s">
        <v>32</v>
      </c>
      <c r="C23" s="237" t="s">
        <v>35</v>
      </c>
      <c r="D23" s="240" t="s">
        <v>28</v>
      </c>
      <c r="E23" s="42"/>
      <c r="F23" s="59">
        <f t="shared" ref="F23" si="0">G23+H23</f>
        <v>0</v>
      </c>
      <c r="G23" s="36"/>
      <c r="H23" s="36"/>
      <c r="I23" s="35"/>
      <c r="J23" s="37"/>
    </row>
    <row r="24" spans="2:10">
      <c r="B24" s="235"/>
      <c r="C24" s="238"/>
      <c r="D24" s="241"/>
      <c r="E24" s="29"/>
      <c r="F24" s="60">
        <f>G24+H24</f>
        <v>0</v>
      </c>
      <c r="G24" s="22"/>
      <c r="H24" s="22"/>
      <c r="I24" s="13"/>
      <c r="J24" s="38"/>
    </row>
    <row r="25" spans="2:10">
      <c r="B25" s="235"/>
      <c r="C25" s="238"/>
      <c r="D25" s="241"/>
      <c r="E25" s="31" t="s">
        <v>29</v>
      </c>
      <c r="F25" s="26">
        <f>SUM(F23:F24)</f>
        <v>0</v>
      </c>
      <c r="G25" s="26">
        <f>SUM(G23:G24)</f>
        <v>0</v>
      </c>
      <c r="H25" s="26">
        <f>SUM(H23:H24)</f>
        <v>0</v>
      </c>
      <c r="I25" s="27"/>
      <c r="J25" s="43"/>
    </row>
    <row r="26" spans="2:10">
      <c r="B26" s="235"/>
      <c r="C26" s="238"/>
      <c r="D26" s="241" t="s">
        <v>30</v>
      </c>
      <c r="E26" s="29"/>
      <c r="F26" s="60">
        <f>G26+H26</f>
        <v>0</v>
      </c>
      <c r="G26" s="22"/>
      <c r="H26" s="22"/>
      <c r="I26" s="13"/>
      <c r="J26" s="38"/>
    </row>
    <row r="27" spans="2:10">
      <c r="B27" s="235"/>
      <c r="C27" s="238"/>
      <c r="D27" s="241"/>
      <c r="E27" s="29"/>
      <c r="F27" s="60">
        <f t="shared" ref="F27:F28" si="1">G27+H27</f>
        <v>0</v>
      </c>
      <c r="G27" s="22"/>
      <c r="H27" s="22"/>
      <c r="I27" s="13"/>
      <c r="J27" s="38"/>
    </row>
    <row r="28" spans="2:10">
      <c r="B28" s="235"/>
      <c r="C28" s="238"/>
      <c r="D28" s="241"/>
      <c r="E28" s="29"/>
      <c r="F28" s="60">
        <f t="shared" si="1"/>
        <v>0</v>
      </c>
      <c r="G28" s="22"/>
      <c r="H28" s="22"/>
      <c r="I28" s="5"/>
      <c r="J28" s="38"/>
    </row>
    <row r="29" spans="2:10">
      <c r="B29" s="235"/>
      <c r="C29" s="238"/>
      <c r="D29" s="241"/>
      <c r="E29" s="30"/>
      <c r="F29" s="60">
        <f>G29+H29</f>
        <v>0</v>
      </c>
      <c r="G29" s="22"/>
      <c r="H29" s="22"/>
      <c r="I29" s="5"/>
      <c r="J29" s="38"/>
    </row>
    <row r="30" spans="2:10">
      <c r="B30" s="235"/>
      <c r="C30" s="238"/>
      <c r="D30" s="241"/>
      <c r="E30" s="30"/>
      <c r="F30" s="60">
        <f t="shared" ref="F30:F32" si="2">G30+H30</f>
        <v>0</v>
      </c>
      <c r="G30" s="22"/>
      <c r="H30" s="22"/>
      <c r="I30" s="5"/>
      <c r="J30" s="38"/>
    </row>
    <row r="31" spans="2:10">
      <c r="B31" s="235"/>
      <c r="C31" s="238"/>
      <c r="D31" s="241"/>
      <c r="E31" s="30"/>
      <c r="F31" s="60">
        <f t="shared" si="2"/>
        <v>0</v>
      </c>
      <c r="G31" s="22"/>
      <c r="H31" s="22"/>
      <c r="I31" s="5"/>
      <c r="J31" s="38"/>
    </row>
    <row r="32" spans="2:10">
      <c r="B32" s="235"/>
      <c r="C32" s="238"/>
      <c r="D32" s="241"/>
      <c r="E32" s="30"/>
      <c r="F32" s="60">
        <f t="shared" si="2"/>
        <v>0</v>
      </c>
      <c r="G32" s="22"/>
      <c r="H32" s="22"/>
      <c r="I32" s="5"/>
      <c r="J32" s="38"/>
    </row>
    <row r="33" spans="2:10">
      <c r="B33" s="235"/>
      <c r="C33" s="238"/>
      <c r="D33" s="241"/>
      <c r="E33" s="31" t="s">
        <v>31</v>
      </c>
      <c r="F33" s="26">
        <f>SUM(F26:F32)</f>
        <v>0</v>
      </c>
      <c r="G33" s="26">
        <f>SUM(G26:G32)</f>
        <v>0</v>
      </c>
      <c r="H33" s="26">
        <f>SUM(H26:H32)</f>
        <v>0</v>
      </c>
      <c r="I33" s="27"/>
      <c r="J33" s="45"/>
    </row>
    <row r="34" spans="2:10" ht="18.600000000000001" thickBot="1">
      <c r="B34" s="235"/>
      <c r="C34" s="239"/>
      <c r="D34" s="242" t="s">
        <v>114</v>
      </c>
      <c r="E34" s="191"/>
      <c r="F34" s="39">
        <f>SUM(F25,F33)</f>
        <v>0</v>
      </c>
      <c r="G34" s="39">
        <f>SUM(G25,G33)</f>
        <v>0</v>
      </c>
      <c r="H34" s="39">
        <f>SUM(H25,H33)</f>
        <v>0</v>
      </c>
      <c r="I34" s="148" t="str">
        <f>IF(H34&gt;45000000,"助成限度額オーバー!!","")</f>
        <v/>
      </c>
      <c r="J34" s="44" t="s">
        <v>150</v>
      </c>
    </row>
    <row r="35" spans="2:10">
      <c r="B35" s="235"/>
      <c r="C35" s="237" t="s">
        <v>109</v>
      </c>
      <c r="D35" s="240" t="s">
        <v>28</v>
      </c>
      <c r="E35" s="42"/>
      <c r="F35" s="59">
        <f t="shared" ref="F35" si="3">G35+H35</f>
        <v>0</v>
      </c>
      <c r="G35" s="36"/>
      <c r="H35" s="36"/>
      <c r="I35" s="35"/>
      <c r="J35" s="37"/>
    </row>
    <row r="36" spans="2:10">
      <c r="B36" s="235"/>
      <c r="C36" s="238"/>
      <c r="D36" s="241"/>
      <c r="E36" s="29"/>
      <c r="F36" s="60">
        <f>G36+H36</f>
        <v>0</v>
      </c>
      <c r="G36" s="22"/>
      <c r="H36" s="22"/>
      <c r="I36" s="13"/>
      <c r="J36" s="38"/>
    </row>
    <row r="37" spans="2:10">
      <c r="B37" s="235"/>
      <c r="C37" s="238"/>
      <c r="D37" s="241"/>
      <c r="E37" s="31" t="s">
        <v>29</v>
      </c>
      <c r="F37" s="26">
        <f>SUM(F35:F36)</f>
        <v>0</v>
      </c>
      <c r="G37" s="26">
        <f>SUM(G35:G36)</f>
        <v>0</v>
      </c>
      <c r="H37" s="26">
        <f>SUM(H35:H36)</f>
        <v>0</v>
      </c>
      <c r="I37" s="27"/>
      <c r="J37" s="43"/>
    </row>
    <row r="38" spans="2:10">
      <c r="B38" s="235"/>
      <c r="C38" s="238"/>
      <c r="D38" s="241" t="s">
        <v>30</v>
      </c>
      <c r="E38" s="29"/>
      <c r="F38" s="60">
        <f>G38+H38</f>
        <v>0</v>
      </c>
      <c r="G38" s="22"/>
      <c r="H38" s="22"/>
      <c r="I38" s="13"/>
      <c r="J38" s="38"/>
    </row>
    <row r="39" spans="2:10">
      <c r="B39" s="235"/>
      <c r="C39" s="238"/>
      <c r="D39" s="241"/>
      <c r="E39" s="30"/>
      <c r="F39" s="60">
        <f t="shared" ref="F39:F40" si="4">G39+H39</f>
        <v>0</v>
      </c>
      <c r="G39" s="22"/>
      <c r="H39" s="22"/>
      <c r="I39" s="5"/>
      <c r="J39" s="38"/>
    </row>
    <row r="40" spans="2:10">
      <c r="B40" s="235"/>
      <c r="C40" s="238"/>
      <c r="D40" s="241"/>
      <c r="E40" s="30"/>
      <c r="F40" s="60">
        <f t="shared" si="4"/>
        <v>0</v>
      </c>
      <c r="G40" s="22"/>
      <c r="H40" s="22"/>
      <c r="I40" s="5"/>
      <c r="J40" s="38"/>
    </row>
    <row r="41" spans="2:10">
      <c r="B41" s="235"/>
      <c r="C41" s="238"/>
      <c r="D41" s="241"/>
      <c r="E41" s="30"/>
      <c r="F41" s="60">
        <f>G41+H41</f>
        <v>0</v>
      </c>
      <c r="G41" s="22"/>
      <c r="H41" s="22"/>
      <c r="I41" s="5"/>
      <c r="J41" s="38"/>
    </row>
    <row r="42" spans="2:10">
      <c r="B42" s="235"/>
      <c r="C42" s="238"/>
      <c r="D42" s="241"/>
      <c r="E42" s="30"/>
      <c r="F42" s="60">
        <f>G42+H42</f>
        <v>0</v>
      </c>
      <c r="G42" s="22"/>
      <c r="H42" s="22"/>
      <c r="I42" s="5"/>
      <c r="J42" s="38"/>
    </row>
    <row r="43" spans="2:10">
      <c r="B43" s="235"/>
      <c r="C43" s="238"/>
      <c r="D43" s="241"/>
      <c r="E43" s="30"/>
      <c r="F43" s="60">
        <f t="shared" ref="F43:F45" si="5">G43+H43</f>
        <v>0</v>
      </c>
      <c r="G43" s="22"/>
      <c r="H43" s="22"/>
      <c r="I43" s="5"/>
      <c r="J43" s="38"/>
    </row>
    <row r="44" spans="2:10">
      <c r="B44" s="235"/>
      <c r="C44" s="238"/>
      <c r="D44" s="241"/>
      <c r="E44" s="30"/>
      <c r="F44" s="60">
        <f t="shared" si="5"/>
        <v>0</v>
      </c>
      <c r="G44" s="22"/>
      <c r="H44" s="22"/>
      <c r="I44" s="5"/>
      <c r="J44" s="38"/>
    </row>
    <row r="45" spans="2:10">
      <c r="B45" s="235"/>
      <c r="C45" s="238"/>
      <c r="D45" s="241"/>
      <c r="E45" s="30"/>
      <c r="F45" s="60">
        <f t="shared" si="5"/>
        <v>0</v>
      </c>
      <c r="G45" s="22"/>
      <c r="H45" s="22"/>
      <c r="I45" s="5"/>
      <c r="J45" s="38"/>
    </row>
    <row r="46" spans="2:10">
      <c r="B46" s="235"/>
      <c r="C46" s="238"/>
      <c r="D46" s="241"/>
      <c r="E46" s="31" t="s">
        <v>31</v>
      </c>
      <c r="F46" s="26">
        <f>SUM(F38:F45)</f>
        <v>0</v>
      </c>
      <c r="G46" s="26">
        <f>SUM(G38:G45)</f>
        <v>0</v>
      </c>
      <c r="H46" s="26">
        <f>SUM(H38:H45)</f>
        <v>0</v>
      </c>
      <c r="I46" s="27"/>
      <c r="J46" s="43"/>
    </row>
    <row r="47" spans="2:10" ht="18.600000000000001" thickBot="1">
      <c r="B47" s="236"/>
      <c r="C47" s="239"/>
      <c r="D47" s="242" t="s">
        <v>115</v>
      </c>
      <c r="E47" s="191"/>
      <c r="F47" s="39">
        <f>SUM(F37,F46)</f>
        <v>0</v>
      </c>
      <c r="G47" s="39">
        <f>SUM(G37,G46)</f>
        <v>0</v>
      </c>
      <c r="H47" s="39">
        <f>SUM(H37,H46)</f>
        <v>0</v>
      </c>
      <c r="I47" s="148" t="str">
        <f>IF(H47&gt;3500000,"助成限度額オーバー!!","")</f>
        <v/>
      </c>
      <c r="J47" s="44" t="s">
        <v>110</v>
      </c>
    </row>
    <row r="48" spans="2:10" ht="18.600000000000001" thickBot="1">
      <c r="B48" s="228" t="s">
        <v>91</v>
      </c>
      <c r="C48" s="229"/>
      <c r="D48" s="229"/>
      <c r="E48" s="229"/>
      <c r="F48" s="109">
        <f>SUM(F47,F34)</f>
        <v>0</v>
      </c>
      <c r="G48" s="109">
        <f>SUM(G47,G34)</f>
        <v>0</v>
      </c>
      <c r="H48" s="113">
        <f>SUM(H47,H34)</f>
        <v>0</v>
      </c>
      <c r="I48" s="114"/>
      <c r="J48" s="110"/>
    </row>
    <row r="49" spans="2:10" hidden="1">
      <c r="D49" s="10"/>
      <c r="E49" s="120" t="s">
        <v>152</v>
      </c>
      <c r="F49" s="32">
        <f>SUM(F25,F37)</f>
        <v>0</v>
      </c>
      <c r="G49" s="145">
        <f t="shared" ref="G49:H49" si="6">SUM(G25,G37)</f>
        <v>0</v>
      </c>
      <c r="H49" s="145">
        <f t="shared" si="6"/>
        <v>0</v>
      </c>
      <c r="I49" s="111"/>
      <c r="J49" s="111"/>
    </row>
    <row r="50" spans="2:10" hidden="1">
      <c r="D50" s="10"/>
      <c r="E50" s="120" t="s">
        <v>153</v>
      </c>
      <c r="F50" s="32">
        <f>SUM(F33,F46)</f>
        <v>0</v>
      </c>
      <c r="G50" s="145">
        <f t="shared" ref="G50:H50" si="7">SUM(G33,G46)</f>
        <v>0</v>
      </c>
      <c r="H50" s="145">
        <f t="shared" si="7"/>
        <v>0</v>
      </c>
      <c r="I50" s="111"/>
      <c r="J50" s="111"/>
    </row>
    <row r="51" spans="2:10">
      <c r="D51" s="10"/>
      <c r="E51" s="10"/>
      <c r="F51" s="32"/>
      <c r="G51" s="33" t="e">
        <f>G48/F48</f>
        <v>#DIV/0!</v>
      </c>
      <c r="H51" s="33" t="e">
        <f>H48/F48</f>
        <v>#DIV/0!</v>
      </c>
      <c r="I51" s="149" t="e">
        <f>IF(H51&gt;80%,"補助率オーバー!!","")</f>
        <v>#DIV/0!</v>
      </c>
      <c r="J51" s="111"/>
    </row>
    <row r="52" spans="2:10">
      <c r="D52" s="10"/>
      <c r="E52" s="10"/>
      <c r="F52" s="32"/>
      <c r="G52" s="51" t="s">
        <v>50</v>
      </c>
      <c r="H52" s="52" t="s">
        <v>51</v>
      </c>
      <c r="I52" s="112"/>
      <c r="J52" s="112"/>
    </row>
    <row r="53" spans="2:10">
      <c r="D53" s="10"/>
      <c r="E53" s="10"/>
      <c r="F53" s="32"/>
      <c r="G53" s="51"/>
      <c r="H53" s="51"/>
      <c r="I53" s="112"/>
      <c r="J53" s="112"/>
    </row>
    <row r="54" spans="2:10" ht="20.399999999999999" thickBot="1">
      <c r="B54" s="20" t="s">
        <v>60</v>
      </c>
      <c r="D54" s="10"/>
      <c r="E54" s="10"/>
      <c r="F54" s="32"/>
      <c r="G54" s="51"/>
      <c r="H54" s="52"/>
      <c r="I54" s="52"/>
      <c r="J54" s="52"/>
    </row>
    <row r="55" spans="2:10" ht="33" customHeight="1">
      <c r="B55" s="205" t="s">
        <v>58</v>
      </c>
      <c r="C55" s="206"/>
      <c r="D55" s="206"/>
      <c r="E55" s="138" t="s">
        <v>72</v>
      </c>
      <c r="F55" s="131" t="s">
        <v>5</v>
      </c>
      <c r="G55" s="212" t="s">
        <v>73</v>
      </c>
      <c r="H55" s="213"/>
      <c r="I55" s="213"/>
      <c r="J55" s="137" t="s">
        <v>74</v>
      </c>
    </row>
    <row r="56" spans="2:10">
      <c r="B56" s="230" t="s">
        <v>1</v>
      </c>
      <c r="C56" s="231"/>
      <c r="D56" s="231"/>
      <c r="E56" s="13"/>
      <c r="F56" s="22"/>
      <c r="G56" s="232"/>
      <c r="H56" s="233"/>
      <c r="I56" s="233"/>
      <c r="J56" s="38"/>
    </row>
    <row r="57" spans="2:10">
      <c r="B57" s="230"/>
      <c r="C57" s="231"/>
      <c r="D57" s="231"/>
      <c r="E57" s="5"/>
      <c r="F57" s="21"/>
      <c r="G57" s="224"/>
      <c r="H57" s="225"/>
      <c r="I57" s="225"/>
      <c r="J57" s="38"/>
    </row>
    <row r="58" spans="2:10">
      <c r="B58" s="230"/>
      <c r="C58" s="231"/>
      <c r="D58" s="231"/>
      <c r="E58" s="5"/>
      <c r="F58" s="21"/>
      <c r="G58" s="224"/>
      <c r="H58" s="225"/>
      <c r="I58" s="225"/>
      <c r="J58" s="38"/>
    </row>
    <row r="59" spans="2:10">
      <c r="B59" s="230"/>
      <c r="C59" s="231"/>
      <c r="D59" s="231"/>
      <c r="E59" s="5"/>
      <c r="F59" s="21"/>
      <c r="G59" s="224"/>
      <c r="H59" s="225"/>
      <c r="I59" s="225"/>
      <c r="J59" s="65"/>
    </row>
    <row r="60" spans="2:10">
      <c r="B60" s="230"/>
      <c r="C60" s="231"/>
      <c r="D60" s="231"/>
      <c r="E60" s="30"/>
      <c r="F60" s="21"/>
      <c r="G60" s="224"/>
      <c r="H60" s="225"/>
      <c r="I60" s="225"/>
      <c r="J60" s="65"/>
    </row>
    <row r="61" spans="2:10">
      <c r="B61" s="230"/>
      <c r="C61" s="231"/>
      <c r="D61" s="231"/>
      <c r="E61" s="30"/>
      <c r="F61" s="21"/>
      <c r="G61" s="224"/>
      <c r="H61" s="225"/>
      <c r="I61" s="225"/>
      <c r="J61" s="65"/>
    </row>
    <row r="62" spans="2:10">
      <c r="B62" s="230"/>
      <c r="C62" s="231"/>
      <c r="D62" s="231"/>
      <c r="E62" s="5"/>
      <c r="F62" s="21"/>
      <c r="G62" s="224"/>
      <c r="H62" s="225"/>
      <c r="I62" s="225"/>
      <c r="J62" s="65"/>
    </row>
    <row r="63" spans="2:10" ht="18.600000000000001" thickBot="1">
      <c r="B63" s="226" t="s">
        <v>11</v>
      </c>
      <c r="C63" s="227"/>
      <c r="D63" s="227"/>
      <c r="E63" s="227"/>
      <c r="F63" s="39">
        <f>SUM(F56:F62)</f>
        <v>0</v>
      </c>
      <c r="G63" s="54" t="e">
        <f>F63/H48</f>
        <v>#DIV/0!</v>
      </c>
      <c r="H63" s="53" t="s">
        <v>154</v>
      </c>
      <c r="I63" s="64"/>
      <c r="J63" s="66"/>
    </row>
    <row r="64" spans="2:10">
      <c r="B64" t="s">
        <v>175</v>
      </c>
      <c r="D64" s="10"/>
      <c r="E64" s="10"/>
      <c r="F64" s="11"/>
      <c r="G64" s="150" t="e">
        <f>IF(G63&gt;5.4%,"補助率オーバー!!","")</f>
        <v>#DIV/0!</v>
      </c>
      <c r="H64" s="11"/>
      <c r="I64" s="7"/>
      <c r="J64" s="7"/>
    </row>
  </sheetData>
  <mergeCells count="41">
    <mergeCell ref="B10:D10"/>
    <mergeCell ref="E3:I3"/>
    <mergeCell ref="E4:I4"/>
    <mergeCell ref="B8:D8"/>
    <mergeCell ref="G8:I8"/>
    <mergeCell ref="B9:D9"/>
    <mergeCell ref="C11:D11"/>
    <mergeCell ref="B12:E12"/>
    <mergeCell ref="G12:I12"/>
    <mergeCell ref="B16:E16"/>
    <mergeCell ref="B17:E17"/>
    <mergeCell ref="G17:I17"/>
    <mergeCell ref="B14:D14"/>
    <mergeCell ref="E14:I14"/>
    <mergeCell ref="B15:I15"/>
    <mergeCell ref="J21:J22"/>
    <mergeCell ref="B23:B47"/>
    <mergeCell ref="C23:C34"/>
    <mergeCell ref="D23:D25"/>
    <mergeCell ref="D26:D33"/>
    <mergeCell ref="D34:E34"/>
    <mergeCell ref="C35:C47"/>
    <mergeCell ref="D35:D37"/>
    <mergeCell ref="D38:D46"/>
    <mergeCell ref="D47:E47"/>
    <mergeCell ref="B21:D22"/>
    <mergeCell ref="E21:E22"/>
    <mergeCell ref="F21:F22"/>
    <mergeCell ref="I21:I22"/>
    <mergeCell ref="G62:I62"/>
    <mergeCell ref="B63:E63"/>
    <mergeCell ref="B48:E48"/>
    <mergeCell ref="B55:D55"/>
    <mergeCell ref="G55:I55"/>
    <mergeCell ref="B56:D62"/>
    <mergeCell ref="G56:I56"/>
    <mergeCell ref="G57:I57"/>
    <mergeCell ref="G58:I58"/>
    <mergeCell ref="G59:I59"/>
    <mergeCell ref="G60:I60"/>
    <mergeCell ref="G61:I61"/>
  </mergeCells>
  <phoneticPr fontId="2"/>
  <printOptions horizontalCentered="1"/>
  <pageMargins left="0.31496062992125984" right="0.19685039370078741" top="0.55118110236220474" bottom="0.35433070866141736" header="0.31496062992125984" footer="0.31496062992125984"/>
  <pageSetup paperSize="9" scale="5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0207D-41B1-40FF-B54B-BAB7E8821AAD}">
  <sheetPr>
    <tabColor rgb="FF00FF00"/>
  </sheetPr>
  <dimension ref="A1:F23"/>
  <sheetViews>
    <sheetView workbookViewId="0">
      <selection activeCell="B27" sqref="B27"/>
    </sheetView>
  </sheetViews>
  <sheetFormatPr defaultColWidth="14.09765625" defaultRowHeight="22.8" customHeight="1"/>
  <cols>
    <col min="1" max="1" width="1.69921875" customWidth="1"/>
    <col min="2" max="2" width="35" customWidth="1"/>
    <col min="3" max="5" width="15" style="108" customWidth="1"/>
    <col min="6" max="6" width="16" style="108" customWidth="1"/>
  </cols>
  <sheetData>
    <row r="1" spans="1:6" ht="22.8" customHeight="1">
      <c r="A1" s="20" t="s">
        <v>168</v>
      </c>
    </row>
    <row r="2" spans="1:6" ht="22.8" customHeight="1">
      <c r="B2" s="178" t="s">
        <v>169</v>
      </c>
      <c r="F2" s="172"/>
    </row>
    <row r="3" spans="1:6" ht="22.8" customHeight="1">
      <c r="F3" s="172" t="s">
        <v>158</v>
      </c>
    </row>
    <row r="4" spans="1:6" ht="22.8" customHeight="1">
      <c r="A4" s="165"/>
      <c r="B4" s="166"/>
      <c r="C4" s="167" t="s">
        <v>95</v>
      </c>
      <c r="D4" s="167" t="s">
        <v>96</v>
      </c>
      <c r="E4" s="167" t="s">
        <v>86</v>
      </c>
      <c r="F4" s="168" t="s">
        <v>6</v>
      </c>
    </row>
    <row r="5" spans="1:6" ht="22.8" customHeight="1">
      <c r="A5" s="170" t="s">
        <v>108</v>
      </c>
      <c r="B5" s="139"/>
      <c r="C5" s="129"/>
      <c r="D5" s="129"/>
      <c r="E5" s="129"/>
      <c r="F5" s="169"/>
    </row>
    <row r="6" spans="1:6" ht="22.8" customHeight="1">
      <c r="A6" s="158"/>
      <c r="B6" s="140" t="s">
        <v>145</v>
      </c>
      <c r="C6" s="125"/>
      <c r="D6" s="125"/>
      <c r="E6" s="125"/>
      <c r="F6" s="159"/>
    </row>
    <row r="7" spans="1:6" ht="22.8" customHeight="1">
      <c r="A7" s="158"/>
      <c r="B7" s="140" t="s">
        <v>139</v>
      </c>
      <c r="C7" s="125"/>
      <c r="D7" s="125"/>
      <c r="E7" s="125"/>
      <c r="F7" s="159"/>
    </row>
    <row r="8" spans="1:6" ht="22.8" customHeight="1">
      <c r="A8" s="158"/>
      <c r="B8" s="140"/>
      <c r="C8" s="125"/>
      <c r="D8" s="125"/>
      <c r="E8" s="125"/>
      <c r="F8" s="159"/>
    </row>
    <row r="9" spans="1:6" ht="22.8" customHeight="1">
      <c r="A9" s="170" t="s">
        <v>174</v>
      </c>
      <c r="B9" s="139"/>
      <c r="C9" s="129"/>
      <c r="D9" s="129"/>
      <c r="E9" s="129"/>
      <c r="F9" s="160"/>
    </row>
    <row r="10" spans="1:6" ht="22.8" customHeight="1">
      <c r="A10" s="158"/>
      <c r="B10" s="140" t="s">
        <v>100</v>
      </c>
      <c r="C10" s="171"/>
      <c r="D10" s="171"/>
      <c r="E10" s="171"/>
      <c r="F10" s="159"/>
    </row>
    <row r="11" spans="1:6" ht="22.8" customHeight="1">
      <c r="A11" s="158"/>
      <c r="B11" s="140" t="s">
        <v>105</v>
      </c>
      <c r="C11" s="126">
        <f>C7</f>
        <v>0</v>
      </c>
      <c r="D11" s="125"/>
      <c r="E11" s="125"/>
      <c r="F11" s="159"/>
    </row>
    <row r="12" spans="1:6" ht="22.8" customHeight="1">
      <c r="A12" s="158"/>
      <c r="B12" s="140" t="s">
        <v>97</v>
      </c>
      <c r="C12" s="127"/>
      <c r="D12" s="125"/>
      <c r="E12" s="125"/>
      <c r="F12" s="159"/>
    </row>
    <row r="13" spans="1:6" ht="22.8" customHeight="1">
      <c r="A13" s="158"/>
      <c r="B13" s="140" t="s">
        <v>98</v>
      </c>
      <c r="C13" s="124"/>
      <c r="D13" s="125"/>
      <c r="E13" s="125"/>
      <c r="F13" s="159"/>
    </row>
    <row r="14" spans="1:6" ht="22.8" customHeight="1">
      <c r="A14" s="158"/>
      <c r="B14" s="140" t="s">
        <v>130</v>
      </c>
      <c r="C14" s="124"/>
      <c r="D14" s="125"/>
      <c r="E14" s="125"/>
      <c r="F14" s="159"/>
    </row>
    <row r="15" spans="1:6" ht="22.8" customHeight="1">
      <c r="A15" s="158"/>
      <c r="B15" s="140" t="s">
        <v>99</v>
      </c>
      <c r="C15" s="124" t="s">
        <v>160</v>
      </c>
      <c r="D15" s="125"/>
      <c r="E15" s="125"/>
      <c r="F15" s="159"/>
    </row>
    <row r="16" spans="1:6" ht="22.8" customHeight="1">
      <c r="A16" s="158"/>
      <c r="B16" s="140" t="s">
        <v>131</v>
      </c>
      <c r="C16" s="125"/>
      <c r="D16" s="125"/>
      <c r="E16" s="125"/>
      <c r="F16" s="159"/>
    </row>
    <row r="17" spans="1:6" ht="22.8" customHeight="1">
      <c r="A17" s="161"/>
      <c r="B17" s="162"/>
      <c r="C17" s="163"/>
      <c r="D17" s="163"/>
      <c r="E17" s="163"/>
      <c r="F17" s="164"/>
    </row>
    <row r="18" spans="1:6" ht="22.8" hidden="1" customHeight="1">
      <c r="A18" s="174" t="s">
        <v>167</v>
      </c>
      <c r="B18" s="175"/>
      <c r="C18" s="176"/>
      <c r="D18" s="176"/>
      <c r="E18" s="176"/>
      <c r="F18" s="177"/>
    </row>
    <row r="19" spans="1:6" ht="22.8" hidden="1" customHeight="1">
      <c r="A19" s="158"/>
      <c r="B19" s="140" t="s">
        <v>106</v>
      </c>
      <c r="C19" s="125"/>
      <c r="D19" s="125"/>
      <c r="E19" s="125"/>
      <c r="F19" s="159"/>
    </row>
    <row r="20" spans="1:6" ht="22.8" hidden="1" customHeight="1">
      <c r="A20" s="158"/>
      <c r="B20" s="173" t="s">
        <v>162</v>
      </c>
      <c r="C20" s="125"/>
      <c r="D20" s="125"/>
      <c r="E20" s="125"/>
      <c r="F20" s="159"/>
    </row>
    <row r="21" spans="1:6" ht="22.8" hidden="1" customHeight="1">
      <c r="A21" s="158"/>
      <c r="B21" s="140" t="s">
        <v>140</v>
      </c>
      <c r="C21" s="128" t="e">
        <f>C7/C19</f>
        <v>#DIV/0!</v>
      </c>
      <c r="D21" s="125"/>
      <c r="E21" s="125"/>
      <c r="F21" s="159"/>
    </row>
    <row r="22" spans="1:6" ht="22.8" hidden="1" customHeight="1">
      <c r="A22" s="158"/>
      <c r="B22" s="173" t="s">
        <v>107</v>
      </c>
      <c r="C22" s="125"/>
      <c r="D22" s="125"/>
      <c r="E22" s="125"/>
      <c r="F22" s="159"/>
    </row>
    <row r="23" spans="1:6" ht="22.8" hidden="1" customHeight="1">
      <c r="A23" s="161"/>
      <c r="B23" s="162"/>
      <c r="C23" s="163"/>
      <c r="D23" s="163"/>
      <c r="E23" s="163"/>
      <c r="F23" s="164"/>
    </row>
  </sheetData>
  <phoneticPr fontId="2"/>
  <printOptions horizontalCentered="1"/>
  <pageMargins left="0.51181102362204722" right="0.51181102362204722" top="0.74803149606299213" bottom="0.74803149606299213" header="0.31496062992125984" footer="0.31496062992125984"/>
  <pageSetup paperSize="9" scale="85"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94FA6-ADB2-41B1-A02A-D5B65B8AE1C0}">
  <sheetPr>
    <tabColor rgb="FFCCFFFF"/>
  </sheetPr>
  <dimension ref="B1:P62"/>
  <sheetViews>
    <sheetView tabSelected="1" zoomScaleNormal="100" workbookViewId="0"/>
  </sheetViews>
  <sheetFormatPr defaultRowHeight="18"/>
  <cols>
    <col min="1" max="1" width="1.19921875" customWidth="1"/>
    <col min="2" max="2" width="3.796875" customWidth="1"/>
    <col min="3" max="3" width="5" customWidth="1"/>
    <col min="4" max="4" width="16.796875" customWidth="1"/>
    <col min="5" max="5" width="23.59765625" customWidth="1"/>
    <col min="6" max="8" width="14.3984375" customWidth="1"/>
    <col min="9" max="9" width="20.3984375" customWidth="1"/>
    <col min="10" max="10" width="36" customWidth="1"/>
    <col min="12" max="12" width="8.796875" customWidth="1"/>
  </cols>
  <sheetData>
    <row r="1" spans="2:16" ht="22.2">
      <c r="B1" s="16" t="s">
        <v>164</v>
      </c>
      <c r="C1" s="16"/>
      <c r="D1" s="16"/>
    </row>
    <row r="3" spans="2:16" s="4" customFormat="1" ht="24.6" customHeight="1">
      <c r="D3" s="28" t="s">
        <v>33</v>
      </c>
      <c r="E3" s="192" t="s">
        <v>84</v>
      </c>
      <c r="F3" s="192"/>
      <c r="G3" s="192"/>
      <c r="H3" s="192"/>
      <c r="I3" s="192"/>
      <c r="J3" s="14"/>
      <c r="K3" s="1"/>
      <c r="L3" s="2"/>
      <c r="M3" s="2"/>
      <c r="N3" s="3"/>
      <c r="O3" s="2"/>
      <c r="P3" s="2"/>
    </row>
    <row r="4" spans="2:16" s="4" customFormat="1" ht="24.6" customHeight="1">
      <c r="D4" s="28" t="s">
        <v>34</v>
      </c>
      <c r="E4" s="192" t="s">
        <v>84</v>
      </c>
      <c r="F4" s="192"/>
      <c r="G4" s="192"/>
      <c r="H4" s="192"/>
      <c r="I4" s="192"/>
      <c r="J4" s="15"/>
      <c r="K4" s="1"/>
      <c r="L4" s="2"/>
      <c r="M4" s="2"/>
      <c r="N4" s="3"/>
      <c r="O4" s="2"/>
      <c r="P4" s="2"/>
    </row>
    <row r="5" spans="2:16">
      <c r="J5" s="7"/>
    </row>
    <row r="6" spans="2:16" ht="18" customHeight="1">
      <c r="D6" s="8"/>
    </row>
    <row r="7" spans="2:16" ht="18" customHeight="1" thickBot="1">
      <c r="B7" s="20" t="s">
        <v>170</v>
      </c>
      <c r="C7" s="20"/>
      <c r="D7" s="20"/>
    </row>
    <row r="8" spans="2:16" ht="18" customHeight="1" thickBot="1">
      <c r="B8" s="258" t="s">
        <v>0</v>
      </c>
      <c r="C8" s="259"/>
      <c r="D8" s="259"/>
      <c r="E8" s="102" t="s">
        <v>7</v>
      </c>
      <c r="F8" s="102" t="s">
        <v>5</v>
      </c>
      <c r="G8" s="260" t="s">
        <v>6</v>
      </c>
      <c r="H8" s="261"/>
      <c r="I8" s="262"/>
      <c r="J8" s="58"/>
    </row>
    <row r="9" spans="2:16" ht="18" customHeight="1">
      <c r="B9" s="193" t="s">
        <v>21</v>
      </c>
      <c r="C9" s="194"/>
      <c r="D9" s="194"/>
      <c r="E9" s="25" t="s">
        <v>26</v>
      </c>
      <c r="F9" s="50">
        <f>H48</f>
        <v>20200000</v>
      </c>
      <c r="G9" s="141" t="s">
        <v>147</v>
      </c>
      <c r="H9" s="142"/>
      <c r="I9" s="49">
        <f>F9/F12</f>
        <v>0.76806083650190116</v>
      </c>
      <c r="J9" s="17"/>
    </row>
    <row r="10" spans="2:16" ht="18" customHeight="1">
      <c r="B10" s="256" t="s">
        <v>24</v>
      </c>
      <c r="C10" s="257"/>
      <c r="D10" s="257"/>
      <c r="E10" s="122" t="s">
        <v>124</v>
      </c>
      <c r="F10" s="24">
        <f>G48</f>
        <v>6100000</v>
      </c>
      <c r="G10" s="143" t="s">
        <v>148</v>
      </c>
      <c r="H10" s="144"/>
      <c r="I10" s="46">
        <f>F10/F12</f>
        <v>0.23193916349809887</v>
      </c>
      <c r="J10" s="17"/>
    </row>
    <row r="11" spans="2:16" ht="18" customHeight="1">
      <c r="B11" s="123"/>
      <c r="C11" s="245" t="s">
        <v>125</v>
      </c>
      <c r="D11" s="196"/>
      <c r="E11" s="107" t="s">
        <v>117</v>
      </c>
      <c r="F11" s="72">
        <v>5000000</v>
      </c>
      <c r="G11" s="143" t="s">
        <v>129</v>
      </c>
      <c r="H11" s="144"/>
      <c r="I11" s="46">
        <f>F11/F12</f>
        <v>0.19011406844106463</v>
      </c>
      <c r="J11" s="17"/>
    </row>
    <row r="12" spans="2:16" ht="18" customHeight="1" thickBot="1">
      <c r="B12" s="226" t="s">
        <v>23</v>
      </c>
      <c r="C12" s="227"/>
      <c r="D12" s="227"/>
      <c r="E12" s="227"/>
      <c r="F12" s="39">
        <f>SUM(F9:F10)</f>
        <v>26300000</v>
      </c>
      <c r="G12" s="246"/>
      <c r="H12" s="247"/>
      <c r="I12" s="248"/>
      <c r="J12" s="17"/>
    </row>
    <row r="13" spans="2:16" ht="4.2" customHeight="1">
      <c r="B13" s="63"/>
      <c r="C13" s="63"/>
      <c r="D13" s="63"/>
      <c r="E13" s="63"/>
      <c r="F13" s="63"/>
      <c r="G13" s="63"/>
      <c r="H13" s="63"/>
      <c r="I13" s="63"/>
    </row>
    <row r="14" spans="2:16">
      <c r="B14" s="253" t="s">
        <v>173</v>
      </c>
      <c r="C14" s="253"/>
      <c r="D14" s="253"/>
      <c r="E14" s="254" t="s">
        <v>172</v>
      </c>
      <c r="F14" s="254"/>
      <c r="G14" s="254"/>
      <c r="H14" s="254"/>
      <c r="I14" s="254"/>
    </row>
    <row r="15" spans="2:16" ht="18" customHeight="1" thickBot="1">
      <c r="B15" s="255"/>
      <c r="C15" s="255"/>
      <c r="D15" s="255"/>
      <c r="E15" s="255"/>
      <c r="F15" s="255"/>
      <c r="G15" s="255"/>
      <c r="H15" s="255"/>
      <c r="I15" s="255"/>
      <c r="J15" s="17"/>
    </row>
    <row r="16" spans="2:16" ht="18" customHeight="1">
      <c r="B16" s="193" t="s">
        <v>22</v>
      </c>
      <c r="C16" s="194"/>
      <c r="D16" s="194"/>
      <c r="E16" s="194"/>
      <c r="F16" s="48">
        <f>F61</f>
        <v>980000</v>
      </c>
      <c r="G16" s="141" t="s">
        <v>149</v>
      </c>
      <c r="H16" s="142"/>
      <c r="I16" s="49">
        <f>F16/F9</f>
        <v>4.8514851485148516E-2</v>
      </c>
      <c r="J16" s="17"/>
    </row>
    <row r="17" spans="2:10" ht="18" customHeight="1" thickBot="1">
      <c r="B17" s="249" t="s">
        <v>25</v>
      </c>
      <c r="C17" s="250"/>
      <c r="D17" s="250"/>
      <c r="E17" s="250"/>
      <c r="F17" s="47">
        <f>SUM(F12:F16)</f>
        <v>27280000</v>
      </c>
      <c r="G17" s="251"/>
      <c r="H17" s="251"/>
      <c r="I17" s="252"/>
      <c r="J17" s="17"/>
    </row>
    <row r="18" spans="2:10">
      <c r="B18" s="146"/>
      <c r="C18" s="146"/>
      <c r="D18" s="146"/>
      <c r="E18" s="147"/>
      <c r="F18" s="147"/>
      <c r="G18" s="147"/>
      <c r="H18" s="147"/>
      <c r="I18" s="147"/>
    </row>
    <row r="19" spans="2:10">
      <c r="D19" s="6"/>
      <c r="E19" s="7"/>
      <c r="F19" s="7"/>
      <c r="G19" s="7"/>
      <c r="H19" s="7"/>
      <c r="I19" s="7"/>
      <c r="J19" s="7"/>
    </row>
    <row r="20" spans="2:10" ht="20.399999999999999" thickBot="1">
      <c r="B20" s="20" t="s">
        <v>59</v>
      </c>
      <c r="C20" s="20"/>
      <c r="D20" s="20"/>
      <c r="E20" s="7"/>
      <c r="F20" s="23" t="s">
        <v>27</v>
      </c>
      <c r="G20" s="7"/>
      <c r="H20" s="7"/>
      <c r="I20" s="7"/>
      <c r="J20" s="7"/>
    </row>
    <row r="21" spans="2:10" ht="18" customHeight="1">
      <c r="B21" s="205" t="s">
        <v>2</v>
      </c>
      <c r="C21" s="206"/>
      <c r="D21" s="206"/>
      <c r="E21" s="209" t="s">
        <v>72</v>
      </c>
      <c r="F21" s="215" t="s">
        <v>71</v>
      </c>
      <c r="G21" s="40"/>
      <c r="H21" s="41"/>
      <c r="I21" s="244" t="s">
        <v>3</v>
      </c>
      <c r="J21" s="199" t="s">
        <v>4</v>
      </c>
    </row>
    <row r="22" spans="2:10" ht="18.600000000000001" thickBot="1">
      <c r="B22" s="207"/>
      <c r="C22" s="208"/>
      <c r="D22" s="208"/>
      <c r="E22" s="243"/>
      <c r="F22" s="216"/>
      <c r="G22" s="61" t="s">
        <v>9</v>
      </c>
      <c r="H22" s="61" t="s">
        <v>10</v>
      </c>
      <c r="I22" s="198"/>
      <c r="J22" s="200"/>
    </row>
    <row r="23" spans="2:10">
      <c r="B23" s="234" t="s">
        <v>32</v>
      </c>
      <c r="C23" s="237" t="s">
        <v>35</v>
      </c>
      <c r="D23" s="240" t="s">
        <v>28</v>
      </c>
      <c r="E23" s="42" t="s">
        <v>8</v>
      </c>
      <c r="F23" s="59">
        <f t="shared" ref="F23" si="0">G23+H23</f>
        <v>1500000</v>
      </c>
      <c r="G23" s="36">
        <v>0</v>
      </c>
      <c r="H23" s="36">
        <v>1500000</v>
      </c>
      <c r="I23" s="35" t="s">
        <v>40</v>
      </c>
      <c r="J23" s="37" t="s">
        <v>41</v>
      </c>
    </row>
    <row r="24" spans="2:10">
      <c r="B24" s="235"/>
      <c r="C24" s="238"/>
      <c r="D24" s="241"/>
      <c r="E24" s="29"/>
      <c r="F24" s="60">
        <f>G24+H24</f>
        <v>0</v>
      </c>
      <c r="G24" s="22"/>
      <c r="H24" s="22"/>
      <c r="I24" s="13"/>
      <c r="J24" s="38"/>
    </row>
    <row r="25" spans="2:10">
      <c r="B25" s="235"/>
      <c r="C25" s="238"/>
      <c r="D25" s="241"/>
      <c r="E25" s="31" t="s">
        <v>29</v>
      </c>
      <c r="F25" s="26">
        <f>SUM(F23:F24)</f>
        <v>1500000</v>
      </c>
      <c r="G25" s="26">
        <f>SUM(G23:G24)</f>
        <v>0</v>
      </c>
      <c r="H25" s="26">
        <f>SUM(H23:H24)</f>
        <v>1500000</v>
      </c>
      <c r="I25" s="27"/>
      <c r="J25" s="43"/>
    </row>
    <row r="26" spans="2:10">
      <c r="B26" s="235"/>
      <c r="C26" s="238"/>
      <c r="D26" s="241" t="s">
        <v>30</v>
      </c>
      <c r="E26" s="29" t="s">
        <v>37</v>
      </c>
      <c r="F26" s="60">
        <f>G26+H26</f>
        <v>15000000</v>
      </c>
      <c r="G26" s="22">
        <v>5000000</v>
      </c>
      <c r="H26" s="22">
        <v>10000000</v>
      </c>
      <c r="I26" s="13" t="s">
        <v>38</v>
      </c>
      <c r="J26" s="38" t="s">
        <v>80</v>
      </c>
    </row>
    <row r="27" spans="2:10">
      <c r="B27" s="235"/>
      <c r="C27" s="238"/>
      <c r="D27" s="241"/>
      <c r="E27" s="29" t="s">
        <v>12</v>
      </c>
      <c r="F27" s="60">
        <f t="shared" ref="F27:F28" si="1">G27+H27</f>
        <v>1500000</v>
      </c>
      <c r="G27" s="22">
        <v>0</v>
      </c>
      <c r="H27" s="22">
        <v>1500000</v>
      </c>
      <c r="I27" s="13" t="s">
        <v>66</v>
      </c>
      <c r="J27" s="38" t="s">
        <v>81</v>
      </c>
    </row>
    <row r="28" spans="2:10">
      <c r="B28" s="235"/>
      <c r="C28" s="238"/>
      <c r="D28" s="241"/>
      <c r="E28" s="29" t="s">
        <v>12</v>
      </c>
      <c r="F28" s="60">
        <f t="shared" si="1"/>
        <v>2000000</v>
      </c>
      <c r="G28" s="22">
        <v>0</v>
      </c>
      <c r="H28" s="22">
        <v>2000000</v>
      </c>
      <c r="I28" s="5" t="s">
        <v>39</v>
      </c>
      <c r="J28" s="38" t="s">
        <v>83</v>
      </c>
    </row>
    <row r="29" spans="2:10">
      <c r="B29" s="235"/>
      <c r="C29" s="238"/>
      <c r="D29" s="241"/>
      <c r="E29" s="30" t="s">
        <v>49</v>
      </c>
      <c r="F29" s="60">
        <f>G29+H29</f>
        <v>1700000</v>
      </c>
      <c r="G29" s="22">
        <v>0</v>
      </c>
      <c r="H29" s="22">
        <v>1700000</v>
      </c>
      <c r="I29" s="5" t="s">
        <v>47</v>
      </c>
      <c r="J29" s="38" t="s">
        <v>82</v>
      </c>
    </row>
    <row r="30" spans="2:10">
      <c r="B30" s="235"/>
      <c r="C30" s="238"/>
      <c r="D30" s="241"/>
      <c r="E30" s="30"/>
      <c r="F30" s="60">
        <f t="shared" ref="F30" si="2">G30+H30</f>
        <v>0</v>
      </c>
      <c r="G30" s="22"/>
      <c r="H30" s="22"/>
      <c r="I30" s="5"/>
      <c r="J30" s="38"/>
    </row>
    <row r="31" spans="2:10">
      <c r="B31" s="235"/>
      <c r="C31" s="238"/>
      <c r="D31" s="241"/>
      <c r="E31" s="30"/>
      <c r="F31" s="60">
        <f t="shared" ref="F31:F32" si="3">G31+H31</f>
        <v>0</v>
      </c>
      <c r="G31" s="22"/>
      <c r="H31" s="22"/>
      <c r="I31" s="5"/>
      <c r="J31" s="38"/>
    </row>
    <row r="32" spans="2:10">
      <c r="B32" s="235"/>
      <c r="C32" s="238"/>
      <c r="D32" s="241"/>
      <c r="E32" s="30"/>
      <c r="F32" s="60">
        <f t="shared" si="3"/>
        <v>0</v>
      </c>
      <c r="G32" s="22"/>
      <c r="H32" s="22"/>
      <c r="I32" s="5"/>
      <c r="J32" s="38"/>
    </row>
    <row r="33" spans="2:10">
      <c r="B33" s="235"/>
      <c r="C33" s="238"/>
      <c r="D33" s="241"/>
      <c r="E33" s="31" t="s">
        <v>31</v>
      </c>
      <c r="F33" s="26">
        <f>SUM(F26:F32)</f>
        <v>20200000</v>
      </c>
      <c r="G33" s="26">
        <f>SUM(G26:G32)</f>
        <v>5000000</v>
      </c>
      <c r="H33" s="26">
        <f>SUM(H26:H32)</f>
        <v>15200000</v>
      </c>
      <c r="I33" s="27"/>
      <c r="J33" s="45"/>
    </row>
    <row r="34" spans="2:10" ht="18.600000000000001" thickBot="1">
      <c r="B34" s="235"/>
      <c r="C34" s="239"/>
      <c r="D34" s="242" t="s">
        <v>114</v>
      </c>
      <c r="E34" s="191"/>
      <c r="F34" s="39">
        <f>SUM(F25,F33)</f>
        <v>21700000</v>
      </c>
      <c r="G34" s="39">
        <f>SUM(G25,G33)</f>
        <v>5000000</v>
      </c>
      <c r="H34" s="39">
        <f>SUM(H25,H33)</f>
        <v>16700000</v>
      </c>
      <c r="I34" s="148" t="str">
        <f>IF(H34&gt;45000000,"助成限度額オーバー!!","")</f>
        <v/>
      </c>
      <c r="J34" s="44" t="s">
        <v>150</v>
      </c>
    </row>
    <row r="35" spans="2:10">
      <c r="B35" s="235"/>
      <c r="C35" s="237" t="s">
        <v>109</v>
      </c>
      <c r="D35" s="240" t="s">
        <v>28</v>
      </c>
      <c r="E35" s="42" t="s">
        <v>8</v>
      </c>
      <c r="F35" s="59">
        <f t="shared" ref="F35" si="4">G35+H35</f>
        <v>3500000</v>
      </c>
      <c r="G35" s="36">
        <v>1100000</v>
      </c>
      <c r="H35" s="36">
        <v>2400000</v>
      </c>
      <c r="I35" s="35" t="s">
        <v>116</v>
      </c>
      <c r="J35" s="37" t="s">
        <v>13</v>
      </c>
    </row>
    <row r="36" spans="2:10">
      <c r="B36" s="235"/>
      <c r="C36" s="238"/>
      <c r="D36" s="241"/>
      <c r="E36" s="29"/>
      <c r="F36" s="60">
        <f>G36+H36</f>
        <v>0</v>
      </c>
      <c r="G36" s="22"/>
      <c r="H36" s="22"/>
      <c r="I36" s="13"/>
      <c r="J36" s="38"/>
    </row>
    <row r="37" spans="2:10">
      <c r="B37" s="235"/>
      <c r="C37" s="238"/>
      <c r="D37" s="241"/>
      <c r="E37" s="31" t="s">
        <v>29</v>
      </c>
      <c r="F37" s="26">
        <f>SUM(F35:F36)</f>
        <v>3500000</v>
      </c>
      <c r="G37" s="26">
        <f>SUM(G35:G36)</f>
        <v>1100000</v>
      </c>
      <c r="H37" s="26">
        <f>SUM(H35:H36)</f>
        <v>2400000</v>
      </c>
      <c r="I37" s="27"/>
      <c r="J37" s="43"/>
    </row>
    <row r="38" spans="2:10">
      <c r="B38" s="235"/>
      <c r="C38" s="238"/>
      <c r="D38" s="241" t="s">
        <v>30</v>
      </c>
      <c r="E38" s="29" t="s">
        <v>45</v>
      </c>
      <c r="F38" s="60">
        <f>G38+H38</f>
        <v>200000</v>
      </c>
      <c r="G38" s="22">
        <v>0</v>
      </c>
      <c r="H38" s="22">
        <v>200000</v>
      </c>
      <c r="I38" s="13" t="s">
        <v>43</v>
      </c>
      <c r="J38" s="38" t="s">
        <v>48</v>
      </c>
    </row>
    <row r="39" spans="2:10">
      <c r="B39" s="235"/>
      <c r="C39" s="238"/>
      <c r="D39" s="241"/>
      <c r="E39" s="30" t="s">
        <v>55</v>
      </c>
      <c r="F39" s="60">
        <f t="shared" ref="F39:F40" si="5">G39+H39</f>
        <v>440000</v>
      </c>
      <c r="G39" s="22">
        <v>0</v>
      </c>
      <c r="H39" s="22">
        <v>440000</v>
      </c>
      <c r="I39" s="5" t="s">
        <v>183</v>
      </c>
      <c r="J39" s="38" t="s">
        <v>42</v>
      </c>
    </row>
    <row r="40" spans="2:10">
      <c r="B40" s="235"/>
      <c r="C40" s="238"/>
      <c r="D40" s="241"/>
      <c r="E40" s="30" t="s">
        <v>14</v>
      </c>
      <c r="F40" s="60">
        <f t="shared" si="5"/>
        <v>40000</v>
      </c>
      <c r="G40" s="22">
        <v>0</v>
      </c>
      <c r="H40" s="22">
        <v>40000</v>
      </c>
      <c r="I40" s="5" t="s">
        <v>184</v>
      </c>
      <c r="J40" s="38" t="s">
        <v>53</v>
      </c>
    </row>
    <row r="41" spans="2:10">
      <c r="B41" s="235"/>
      <c r="C41" s="238"/>
      <c r="D41" s="241"/>
      <c r="E41" s="30" t="s">
        <v>46</v>
      </c>
      <c r="F41" s="60">
        <f>G41+H41</f>
        <v>300000</v>
      </c>
      <c r="G41" s="22">
        <v>0</v>
      </c>
      <c r="H41" s="22">
        <v>300000</v>
      </c>
      <c r="I41" s="5" t="s">
        <v>185</v>
      </c>
      <c r="J41" s="38" t="s">
        <v>54</v>
      </c>
    </row>
    <row r="42" spans="2:10">
      <c r="B42" s="235"/>
      <c r="C42" s="238"/>
      <c r="D42" s="241"/>
      <c r="E42" s="30" t="s">
        <v>44</v>
      </c>
      <c r="F42" s="60">
        <f>G42+H42</f>
        <v>120000</v>
      </c>
      <c r="G42" s="22">
        <v>0</v>
      </c>
      <c r="H42" s="22">
        <v>120000</v>
      </c>
      <c r="I42" s="5" t="s">
        <v>56</v>
      </c>
      <c r="J42" s="38" t="s">
        <v>57</v>
      </c>
    </row>
    <row r="43" spans="2:10">
      <c r="B43" s="235"/>
      <c r="C43" s="238"/>
      <c r="D43" s="241"/>
      <c r="E43" s="30"/>
      <c r="F43" s="60">
        <f t="shared" ref="F43:F45" si="6">G43+H43</f>
        <v>0</v>
      </c>
      <c r="G43" s="22"/>
      <c r="H43" s="22"/>
      <c r="I43" s="5"/>
      <c r="J43" s="38"/>
    </row>
    <row r="44" spans="2:10">
      <c r="B44" s="235"/>
      <c r="C44" s="238"/>
      <c r="D44" s="241"/>
      <c r="E44" s="30"/>
      <c r="F44" s="60">
        <f t="shared" si="6"/>
        <v>0</v>
      </c>
      <c r="G44" s="22"/>
      <c r="H44" s="22"/>
      <c r="I44" s="5"/>
      <c r="J44" s="38"/>
    </row>
    <row r="45" spans="2:10">
      <c r="B45" s="235"/>
      <c r="C45" s="238"/>
      <c r="D45" s="241"/>
      <c r="E45" s="30"/>
      <c r="F45" s="60">
        <f t="shared" si="6"/>
        <v>0</v>
      </c>
      <c r="G45" s="22"/>
      <c r="H45" s="22"/>
      <c r="I45" s="5"/>
      <c r="J45" s="38"/>
    </row>
    <row r="46" spans="2:10">
      <c r="B46" s="235"/>
      <c r="C46" s="238"/>
      <c r="D46" s="241"/>
      <c r="E46" s="31" t="s">
        <v>31</v>
      </c>
      <c r="F46" s="26">
        <f>SUM(F38:F45)</f>
        <v>1100000</v>
      </c>
      <c r="G46" s="26">
        <f>SUM(G38:G45)</f>
        <v>0</v>
      </c>
      <c r="H46" s="26">
        <f>SUM(H38:H45)</f>
        <v>1100000</v>
      </c>
      <c r="I46" s="27"/>
      <c r="J46" s="43"/>
    </row>
    <row r="47" spans="2:10" ht="18.600000000000001" thickBot="1">
      <c r="B47" s="236"/>
      <c r="C47" s="239"/>
      <c r="D47" s="242" t="s">
        <v>115</v>
      </c>
      <c r="E47" s="191"/>
      <c r="F47" s="39">
        <f>SUM(F37,F46)</f>
        <v>4600000</v>
      </c>
      <c r="G47" s="39">
        <f>SUM(G37,G46)</f>
        <v>1100000</v>
      </c>
      <c r="H47" s="39">
        <f>SUM(H37,H46)</f>
        <v>3500000</v>
      </c>
      <c r="I47" s="148" t="str">
        <f>IF(H47&gt;3500000,"助成限度額オーバー!!","")</f>
        <v/>
      </c>
      <c r="J47" s="44" t="s">
        <v>110</v>
      </c>
    </row>
    <row r="48" spans="2:10" ht="18.600000000000001" thickBot="1">
      <c r="B48" s="228" t="s">
        <v>91</v>
      </c>
      <c r="C48" s="229"/>
      <c r="D48" s="229"/>
      <c r="E48" s="229"/>
      <c r="F48" s="109">
        <f>SUM(F47,F34)</f>
        <v>26300000</v>
      </c>
      <c r="G48" s="109">
        <f>SUM(G47,G34)</f>
        <v>6100000</v>
      </c>
      <c r="H48" s="113">
        <f>SUM(H47,H34)</f>
        <v>20200000</v>
      </c>
      <c r="I48" s="114"/>
      <c r="J48" s="110"/>
    </row>
    <row r="49" spans="2:10">
      <c r="D49" s="10"/>
      <c r="E49" s="10"/>
      <c r="F49" s="32"/>
      <c r="G49" s="33">
        <f>G48/F48</f>
        <v>0.23193916349809887</v>
      </c>
      <c r="H49" s="33">
        <f>H48/F48</f>
        <v>0.76806083650190116</v>
      </c>
      <c r="I49" s="149" t="str">
        <f>IF(H49&gt;80%,"補助率オーバー!!","")</f>
        <v/>
      </c>
      <c r="J49" s="111"/>
    </row>
    <row r="50" spans="2:10">
      <c r="D50" s="10"/>
      <c r="E50" s="10"/>
      <c r="F50" s="32"/>
      <c r="G50" s="51" t="s">
        <v>50</v>
      </c>
      <c r="H50" s="52" t="s">
        <v>51</v>
      </c>
      <c r="I50" s="112"/>
      <c r="J50" s="112"/>
    </row>
    <row r="51" spans="2:10">
      <c r="D51" s="10"/>
      <c r="E51" s="10"/>
      <c r="F51" s="32"/>
      <c r="G51" s="51"/>
      <c r="H51" s="51"/>
      <c r="I51" s="112"/>
      <c r="J51" s="112"/>
    </row>
    <row r="52" spans="2:10" ht="20.399999999999999" thickBot="1">
      <c r="B52" s="20" t="s">
        <v>60</v>
      </c>
      <c r="D52" s="10"/>
      <c r="E52" s="10"/>
      <c r="F52" s="32"/>
      <c r="G52" s="51"/>
      <c r="H52" s="52"/>
      <c r="I52" s="52"/>
      <c r="J52" s="52"/>
    </row>
    <row r="53" spans="2:10" ht="33" customHeight="1">
      <c r="B53" s="205" t="s">
        <v>58</v>
      </c>
      <c r="C53" s="206"/>
      <c r="D53" s="206"/>
      <c r="E53" s="106" t="s">
        <v>72</v>
      </c>
      <c r="F53" s="103" t="s">
        <v>5</v>
      </c>
      <c r="G53" s="212" t="s">
        <v>73</v>
      </c>
      <c r="H53" s="213"/>
      <c r="I53" s="213"/>
      <c r="J53" s="105" t="s">
        <v>74</v>
      </c>
    </row>
    <row r="54" spans="2:10">
      <c r="B54" s="230" t="s">
        <v>1</v>
      </c>
      <c r="C54" s="231"/>
      <c r="D54" s="231"/>
      <c r="E54" s="13" t="s">
        <v>186</v>
      </c>
      <c r="F54" s="22">
        <v>200000</v>
      </c>
      <c r="G54" s="232" t="s">
        <v>187</v>
      </c>
      <c r="H54" s="233"/>
      <c r="I54" s="233"/>
      <c r="J54" s="38" t="s">
        <v>48</v>
      </c>
    </row>
    <row r="55" spans="2:10">
      <c r="B55" s="230"/>
      <c r="C55" s="231"/>
      <c r="D55" s="231"/>
      <c r="E55" s="5" t="s">
        <v>12</v>
      </c>
      <c r="F55" s="21">
        <v>200000</v>
      </c>
      <c r="G55" s="224" t="s">
        <v>61</v>
      </c>
      <c r="H55" s="225"/>
      <c r="I55" s="225"/>
      <c r="J55" s="38" t="s">
        <v>75</v>
      </c>
    </row>
    <row r="56" spans="2:10">
      <c r="B56" s="230"/>
      <c r="C56" s="231"/>
      <c r="D56" s="231"/>
      <c r="E56" s="5" t="s">
        <v>12</v>
      </c>
      <c r="F56" s="21">
        <v>200000</v>
      </c>
      <c r="G56" s="224" t="s">
        <v>62</v>
      </c>
      <c r="H56" s="225"/>
      <c r="I56" s="225"/>
      <c r="J56" s="38" t="s">
        <v>75</v>
      </c>
    </row>
    <row r="57" spans="2:10">
      <c r="B57" s="230"/>
      <c r="C57" s="231"/>
      <c r="D57" s="231"/>
      <c r="E57" s="5" t="s">
        <v>15</v>
      </c>
      <c r="F57" s="21">
        <v>48000</v>
      </c>
      <c r="G57" s="224" t="s">
        <v>63</v>
      </c>
      <c r="H57" s="225"/>
      <c r="I57" s="225"/>
      <c r="J57" s="65" t="s">
        <v>76</v>
      </c>
    </row>
    <row r="58" spans="2:10">
      <c r="B58" s="230"/>
      <c r="C58" s="231"/>
      <c r="D58" s="231"/>
      <c r="E58" s="30" t="s">
        <v>44</v>
      </c>
      <c r="F58" s="21">
        <v>120000</v>
      </c>
      <c r="G58" s="224" t="s">
        <v>67</v>
      </c>
      <c r="H58" s="225"/>
      <c r="I58" s="225"/>
      <c r="J58" s="65" t="s">
        <v>77</v>
      </c>
    </row>
    <row r="59" spans="2:10">
      <c r="B59" s="230"/>
      <c r="C59" s="231"/>
      <c r="D59" s="231"/>
      <c r="E59" s="30" t="s">
        <v>14</v>
      </c>
      <c r="F59" s="21">
        <v>130000</v>
      </c>
      <c r="G59" s="224" t="s">
        <v>64</v>
      </c>
      <c r="H59" s="225"/>
      <c r="I59" s="225"/>
      <c r="J59" s="65" t="s">
        <v>78</v>
      </c>
    </row>
    <row r="60" spans="2:10">
      <c r="B60" s="230"/>
      <c r="C60" s="231"/>
      <c r="D60" s="231"/>
      <c r="E60" s="5" t="s">
        <v>16</v>
      </c>
      <c r="F60" s="21">
        <v>82000</v>
      </c>
      <c r="G60" s="224" t="s">
        <v>65</v>
      </c>
      <c r="H60" s="225"/>
      <c r="I60" s="225"/>
      <c r="J60" s="65" t="s">
        <v>79</v>
      </c>
    </row>
    <row r="61" spans="2:10" ht="18.600000000000001" thickBot="1">
      <c r="B61" s="226" t="s">
        <v>11</v>
      </c>
      <c r="C61" s="227"/>
      <c r="D61" s="227"/>
      <c r="E61" s="227"/>
      <c r="F61" s="39">
        <f>SUM(F54:F60)</f>
        <v>980000</v>
      </c>
      <c r="G61" s="54">
        <f>F61/H48</f>
        <v>4.8514851485148516E-2</v>
      </c>
      <c r="H61" s="53" t="s">
        <v>154</v>
      </c>
      <c r="I61" s="64"/>
      <c r="J61" s="66"/>
    </row>
    <row r="62" spans="2:10">
      <c r="B62" t="s">
        <v>175</v>
      </c>
      <c r="D62" s="10"/>
      <c r="E62" s="120"/>
      <c r="F62" s="11"/>
      <c r="G62" s="150" t="str">
        <f>IF(G61&gt;5.4%,"補助率オーバー!!","")</f>
        <v/>
      </c>
      <c r="H62" s="11"/>
      <c r="I62" s="7"/>
      <c r="J62" s="7"/>
    </row>
  </sheetData>
  <mergeCells count="41">
    <mergeCell ref="B10:D10"/>
    <mergeCell ref="C11:D11"/>
    <mergeCell ref="E3:I3"/>
    <mergeCell ref="E4:I4"/>
    <mergeCell ref="B8:D8"/>
    <mergeCell ref="G8:I8"/>
    <mergeCell ref="B9:D9"/>
    <mergeCell ref="B12:E12"/>
    <mergeCell ref="G12:I12"/>
    <mergeCell ref="B16:E16"/>
    <mergeCell ref="B17:E17"/>
    <mergeCell ref="G17:I17"/>
    <mergeCell ref="B14:D14"/>
    <mergeCell ref="E14:I14"/>
    <mergeCell ref="B15:I15"/>
    <mergeCell ref="J21:J22"/>
    <mergeCell ref="B21:D22"/>
    <mergeCell ref="E21:E22"/>
    <mergeCell ref="F21:F22"/>
    <mergeCell ref="I21:I22"/>
    <mergeCell ref="B61:E61"/>
    <mergeCell ref="B48:E48"/>
    <mergeCell ref="B53:D53"/>
    <mergeCell ref="G53:I53"/>
    <mergeCell ref="B54:D60"/>
    <mergeCell ref="G54:I54"/>
    <mergeCell ref="G55:I55"/>
    <mergeCell ref="G56:I56"/>
    <mergeCell ref="G57:I57"/>
    <mergeCell ref="G58:I58"/>
    <mergeCell ref="G59:I59"/>
    <mergeCell ref="G60:I60"/>
    <mergeCell ref="B23:B47"/>
    <mergeCell ref="C23:C34"/>
    <mergeCell ref="D23:D25"/>
    <mergeCell ref="D26:D33"/>
    <mergeCell ref="D34:E34"/>
    <mergeCell ref="C35:C47"/>
    <mergeCell ref="D35:D37"/>
    <mergeCell ref="D38:D46"/>
    <mergeCell ref="D47:E47"/>
  </mergeCells>
  <phoneticPr fontId="2"/>
  <printOptions horizontalCentered="1"/>
  <pageMargins left="0.31496062992125984" right="0.19685039370078741" top="0.55118110236220474" bottom="0.35433070866141736" header="0.31496062992125984" footer="0.31496062992125984"/>
  <pageSetup paperSize="9" scale="58"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8F3CA-975F-4F21-94CF-890DE58D352D}">
  <sheetPr>
    <tabColor rgb="FFCCFFFF"/>
  </sheetPr>
  <dimension ref="A1:F23"/>
  <sheetViews>
    <sheetView workbookViewId="0">
      <selection activeCell="C27" sqref="C27"/>
    </sheetView>
  </sheetViews>
  <sheetFormatPr defaultColWidth="14.09765625" defaultRowHeight="22.8" customHeight="1"/>
  <cols>
    <col min="1" max="1" width="1.69921875" customWidth="1"/>
    <col min="2" max="2" width="35" customWidth="1"/>
    <col min="3" max="5" width="15" style="108" customWidth="1"/>
    <col min="6" max="6" width="16" style="108" customWidth="1"/>
  </cols>
  <sheetData>
    <row r="1" spans="1:6" ht="22.8" customHeight="1">
      <c r="A1" s="20" t="s">
        <v>168</v>
      </c>
    </row>
    <row r="2" spans="1:6" ht="22.8" customHeight="1">
      <c r="B2" s="178" t="s">
        <v>169</v>
      </c>
    </row>
    <row r="3" spans="1:6" ht="22.8" customHeight="1">
      <c r="F3" s="172" t="s">
        <v>158</v>
      </c>
    </row>
    <row r="4" spans="1:6" ht="22.8" customHeight="1">
      <c r="A4" s="165"/>
      <c r="B4" s="166"/>
      <c r="C4" s="167" t="s">
        <v>95</v>
      </c>
      <c r="D4" s="167" t="s">
        <v>96</v>
      </c>
      <c r="E4" s="167" t="s">
        <v>86</v>
      </c>
      <c r="F4" s="168" t="s">
        <v>6</v>
      </c>
    </row>
    <row r="5" spans="1:6" ht="22.8" customHeight="1">
      <c r="A5" s="170" t="s">
        <v>108</v>
      </c>
      <c r="B5" s="139"/>
      <c r="C5" s="129"/>
      <c r="D5" s="129"/>
      <c r="E5" s="129"/>
      <c r="F5" s="169"/>
    </row>
    <row r="6" spans="1:6" ht="22.8" customHeight="1">
      <c r="A6" s="158"/>
      <c r="B6" s="140" t="s">
        <v>145</v>
      </c>
      <c r="C6" s="125">
        <v>15000000</v>
      </c>
      <c r="D6" s="125">
        <v>920000</v>
      </c>
      <c r="E6" s="125">
        <v>920000</v>
      </c>
      <c r="F6" s="159"/>
    </row>
    <row r="7" spans="1:6" ht="22.8" customHeight="1">
      <c r="A7" s="158"/>
      <c r="B7" s="140" t="s">
        <v>139</v>
      </c>
      <c r="C7" s="125">
        <v>10000000</v>
      </c>
      <c r="D7" s="125">
        <v>0</v>
      </c>
      <c r="E7" s="125">
        <v>0</v>
      </c>
      <c r="F7" s="159"/>
    </row>
    <row r="8" spans="1:6" ht="22.8" customHeight="1">
      <c r="A8" s="158"/>
      <c r="B8" s="140"/>
      <c r="C8" s="125"/>
      <c r="D8" s="125"/>
      <c r="E8" s="125"/>
      <c r="F8" s="159"/>
    </row>
    <row r="9" spans="1:6" ht="22.8" customHeight="1">
      <c r="A9" s="170" t="s">
        <v>174</v>
      </c>
      <c r="B9" s="139"/>
      <c r="C9" s="129"/>
      <c r="D9" s="129"/>
      <c r="E9" s="129"/>
      <c r="F9" s="160"/>
    </row>
    <row r="10" spans="1:6" ht="22.8" customHeight="1">
      <c r="A10" s="158"/>
      <c r="B10" s="140" t="s">
        <v>100</v>
      </c>
      <c r="C10" s="171" t="s">
        <v>101</v>
      </c>
      <c r="D10" s="171"/>
      <c r="E10" s="171"/>
      <c r="F10" s="159"/>
    </row>
    <row r="11" spans="1:6" ht="22.8" customHeight="1">
      <c r="A11" s="158"/>
      <c r="B11" s="140" t="s">
        <v>105</v>
      </c>
      <c r="C11" s="126">
        <f>C7</f>
        <v>10000000</v>
      </c>
      <c r="D11" s="125"/>
      <c r="E11" s="125"/>
      <c r="F11" s="159"/>
    </row>
    <row r="12" spans="1:6" ht="22.8" customHeight="1">
      <c r="A12" s="158"/>
      <c r="B12" s="140" t="s">
        <v>97</v>
      </c>
      <c r="C12" s="127" t="s">
        <v>104</v>
      </c>
      <c r="D12" s="125"/>
      <c r="E12" s="125"/>
      <c r="F12" s="159"/>
    </row>
    <row r="13" spans="1:6" ht="22.8" customHeight="1">
      <c r="A13" s="158"/>
      <c r="B13" s="140" t="s">
        <v>98</v>
      </c>
      <c r="C13" s="124" t="s">
        <v>103</v>
      </c>
      <c r="D13" s="125"/>
      <c r="E13" s="125"/>
      <c r="F13" s="159"/>
    </row>
    <row r="14" spans="1:6" ht="22.8" customHeight="1">
      <c r="A14" s="158"/>
      <c r="B14" s="140" t="s">
        <v>130</v>
      </c>
      <c r="C14" s="124" t="s">
        <v>171</v>
      </c>
      <c r="D14" s="125"/>
      <c r="E14" s="125"/>
      <c r="F14" s="159"/>
    </row>
    <row r="15" spans="1:6" ht="22.8" customHeight="1">
      <c r="A15" s="158"/>
      <c r="B15" s="140" t="s">
        <v>99</v>
      </c>
      <c r="C15" s="124" t="s">
        <v>102</v>
      </c>
      <c r="D15" s="125"/>
      <c r="E15" s="125"/>
      <c r="F15" s="159"/>
    </row>
    <row r="16" spans="1:6" ht="22.8" customHeight="1">
      <c r="A16" s="158"/>
      <c r="B16" s="140" t="s">
        <v>131</v>
      </c>
      <c r="C16" s="125">
        <v>1000000</v>
      </c>
      <c r="D16" s="125"/>
      <c r="E16" s="125"/>
      <c r="F16" s="159"/>
    </row>
    <row r="17" spans="1:6" ht="22.8" customHeight="1">
      <c r="A17" s="161"/>
      <c r="B17" s="162"/>
      <c r="C17" s="163"/>
      <c r="D17" s="163"/>
      <c r="E17" s="163"/>
      <c r="F17" s="164"/>
    </row>
    <row r="18" spans="1:6" ht="22.8" hidden="1" customHeight="1">
      <c r="A18" s="174" t="s">
        <v>157</v>
      </c>
      <c r="B18" s="175"/>
      <c r="C18" s="176"/>
      <c r="D18" s="176"/>
      <c r="E18" s="176"/>
      <c r="F18" s="177"/>
    </row>
    <row r="19" spans="1:6" ht="22.8" hidden="1" customHeight="1">
      <c r="A19" s="158"/>
      <c r="B19" s="140" t="s">
        <v>106</v>
      </c>
      <c r="C19" s="125">
        <v>1000000</v>
      </c>
      <c r="D19" s="125"/>
      <c r="E19" s="125"/>
      <c r="F19" s="159"/>
    </row>
    <row r="20" spans="1:6" ht="22.8" hidden="1" customHeight="1">
      <c r="A20" s="158"/>
      <c r="B20" s="173" t="s">
        <v>161</v>
      </c>
      <c r="C20" s="125"/>
      <c r="D20" s="125"/>
      <c r="E20" s="125"/>
      <c r="F20" s="159"/>
    </row>
    <row r="21" spans="1:6" ht="22.8" hidden="1" customHeight="1">
      <c r="A21" s="158"/>
      <c r="B21" s="140" t="s">
        <v>140</v>
      </c>
      <c r="C21" s="128">
        <f>C7/C19</f>
        <v>10</v>
      </c>
      <c r="D21" s="125"/>
      <c r="E21" s="125"/>
      <c r="F21" s="159"/>
    </row>
    <row r="22" spans="1:6" ht="22.8" hidden="1" customHeight="1">
      <c r="A22" s="158"/>
      <c r="B22" s="173" t="s">
        <v>107</v>
      </c>
      <c r="C22" s="125"/>
      <c r="D22" s="125"/>
      <c r="E22" s="125"/>
      <c r="F22" s="159"/>
    </row>
    <row r="23" spans="1:6" ht="22.8" hidden="1" customHeight="1">
      <c r="A23" s="161"/>
      <c r="B23" s="162"/>
      <c r="C23" s="163"/>
      <c r="D23" s="163"/>
      <c r="E23" s="163"/>
      <c r="F23" s="164"/>
    </row>
  </sheetData>
  <phoneticPr fontId="2"/>
  <printOptions horizontalCentered="1"/>
  <pageMargins left="0.51181102362204722" right="0.51181102362204722" top="0.74803149606299213" bottom="0.74803149606299213" header="0.31496062992125984" footer="0.31496062992125984"/>
  <pageSetup paperSize="9" scale="85"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8B81-544E-482E-8628-022720C886A1}">
  <sheetPr>
    <tabColor rgb="FFFFFFCC"/>
  </sheetPr>
  <dimension ref="A1:L40"/>
  <sheetViews>
    <sheetView workbookViewId="0">
      <selection sqref="A1:L1"/>
    </sheetView>
  </sheetViews>
  <sheetFormatPr defaultRowHeight="18"/>
  <cols>
    <col min="1" max="1" width="2.69921875" customWidth="1"/>
  </cols>
  <sheetData>
    <row r="1" spans="1:12" ht="19.8">
      <c r="A1" s="263" t="s">
        <v>122</v>
      </c>
      <c r="B1" s="263"/>
      <c r="C1" s="263"/>
      <c r="D1" s="263"/>
      <c r="E1" s="263"/>
      <c r="F1" s="263"/>
      <c r="G1" s="263"/>
      <c r="H1" s="263"/>
      <c r="I1" s="263"/>
      <c r="J1" s="263"/>
      <c r="K1" s="263"/>
      <c r="L1" s="263"/>
    </row>
    <row r="3" spans="1:12">
      <c r="B3" t="s">
        <v>141</v>
      </c>
    </row>
    <row r="4" spans="1:12">
      <c r="B4" t="s">
        <v>132</v>
      </c>
    </row>
    <row r="5" spans="1:12">
      <c r="B5" t="s">
        <v>118</v>
      </c>
    </row>
    <row r="6" spans="1:12">
      <c r="B6" t="s">
        <v>142</v>
      </c>
    </row>
    <row r="9" spans="1:12">
      <c r="A9" s="8" t="s">
        <v>176</v>
      </c>
    </row>
    <row r="10" spans="1:12">
      <c r="B10" t="s">
        <v>182</v>
      </c>
    </row>
    <row r="11" spans="1:12">
      <c r="B11" t="s">
        <v>180</v>
      </c>
    </row>
    <row r="12" spans="1:12">
      <c r="B12" t="s">
        <v>177</v>
      </c>
    </row>
    <row r="13" spans="1:12" ht="18.600000000000001" thickBot="1"/>
    <row r="14" spans="1:12" ht="6" customHeight="1">
      <c r="B14" s="182"/>
      <c r="C14" s="183"/>
      <c r="D14" s="183"/>
      <c r="E14" s="183"/>
      <c r="F14" s="183"/>
      <c r="G14" s="183"/>
      <c r="H14" s="183"/>
      <c r="I14" s="183"/>
      <c r="J14" s="183"/>
      <c r="K14" s="183"/>
      <c r="L14" s="184"/>
    </row>
    <row r="15" spans="1:12">
      <c r="B15" s="264" t="s">
        <v>188</v>
      </c>
      <c r="C15" s="265"/>
      <c r="D15" s="265"/>
      <c r="E15" s="265"/>
      <c r="F15" s="265"/>
      <c r="G15" s="265"/>
      <c r="H15" s="265"/>
      <c r="I15" s="265"/>
      <c r="J15" s="265"/>
      <c r="K15" s="265"/>
      <c r="L15" s="266"/>
    </row>
    <row r="16" spans="1:12">
      <c r="B16" s="264" t="s">
        <v>189</v>
      </c>
      <c r="C16" s="265"/>
      <c r="D16" s="265"/>
      <c r="E16" s="265"/>
      <c r="F16" s="265"/>
      <c r="G16" s="265"/>
      <c r="H16" s="265"/>
      <c r="I16" s="265"/>
      <c r="J16" s="265"/>
      <c r="K16" s="265"/>
      <c r="L16" s="266"/>
    </row>
    <row r="17" spans="1:12">
      <c r="B17" s="264" t="s">
        <v>190</v>
      </c>
      <c r="C17" s="265"/>
      <c r="D17" s="265"/>
      <c r="E17" s="265"/>
      <c r="F17" s="265"/>
      <c r="G17" s="265"/>
      <c r="H17" s="265"/>
      <c r="I17" s="265"/>
      <c r="J17" s="265"/>
      <c r="K17" s="265"/>
      <c r="L17" s="266"/>
    </row>
    <row r="18" spans="1:12">
      <c r="B18" s="264" t="s">
        <v>181</v>
      </c>
      <c r="C18" s="265"/>
      <c r="D18" s="265"/>
      <c r="E18" s="265"/>
      <c r="F18" s="265"/>
      <c r="G18" s="265"/>
      <c r="H18" s="265"/>
      <c r="I18" s="265"/>
      <c r="J18" s="265"/>
      <c r="K18" s="265"/>
      <c r="L18" s="266"/>
    </row>
    <row r="19" spans="1:12" ht="6" customHeight="1" thickBot="1">
      <c r="B19" s="185"/>
      <c r="C19" s="186"/>
      <c r="D19" s="186"/>
      <c r="E19" s="186"/>
      <c r="F19" s="186"/>
      <c r="G19" s="186"/>
      <c r="H19" s="186"/>
      <c r="I19" s="186"/>
      <c r="J19" s="186"/>
      <c r="K19" s="186"/>
      <c r="L19" s="187"/>
    </row>
    <row r="21" spans="1:12">
      <c r="A21" s="8" t="s">
        <v>133</v>
      </c>
    </row>
    <row r="22" spans="1:12">
      <c r="B22" t="s">
        <v>134</v>
      </c>
    </row>
    <row r="23" spans="1:12">
      <c r="B23" t="s">
        <v>127</v>
      </c>
    </row>
    <row r="25" spans="1:12">
      <c r="A25" s="8" t="s">
        <v>121</v>
      </c>
    </row>
    <row r="26" spans="1:12">
      <c r="A26" s="8"/>
      <c r="B26" t="s">
        <v>135</v>
      </c>
    </row>
    <row r="27" spans="1:12">
      <c r="B27" t="s">
        <v>137</v>
      </c>
    </row>
    <row r="28" spans="1:12">
      <c r="B28" t="s">
        <v>136</v>
      </c>
    </row>
    <row r="30" spans="1:12">
      <c r="A30" s="8" t="s">
        <v>123</v>
      </c>
    </row>
    <row r="31" spans="1:12">
      <c r="B31" t="s">
        <v>119</v>
      </c>
    </row>
    <row r="32" spans="1:12">
      <c r="B32" t="s">
        <v>120</v>
      </c>
    </row>
    <row r="33" spans="1:2">
      <c r="B33" t="s">
        <v>143</v>
      </c>
    </row>
    <row r="34" spans="1:2">
      <c r="B34" t="s">
        <v>138</v>
      </c>
    </row>
    <row r="35" spans="1:2">
      <c r="B35" t="s">
        <v>179</v>
      </c>
    </row>
    <row r="36" spans="1:2">
      <c r="B36" t="s">
        <v>178</v>
      </c>
    </row>
    <row r="38" spans="1:2">
      <c r="A38" s="8" t="s">
        <v>126</v>
      </c>
    </row>
    <row r="39" spans="1:2">
      <c r="B39" t="s">
        <v>128</v>
      </c>
    </row>
    <row r="40" spans="1:2">
      <c r="B40" t="s">
        <v>119</v>
      </c>
    </row>
  </sheetData>
  <mergeCells count="1">
    <mergeCell ref="A1:L1"/>
  </mergeCells>
  <phoneticPr fontId="2"/>
  <pageMargins left="0.51181102362204722" right="0.51181102362204722" top="0.74803149606299213" bottom="0.74803149606299213" header="0.31496062992125984" footer="0.31496062992125984"/>
  <pageSetup paperSize="9" scale="8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54168-FECF-46BF-8755-1F5A690CBDE0}">
  <sheetPr>
    <tabColor rgb="FFFFFFCC"/>
  </sheetPr>
  <dimension ref="A1:B19"/>
  <sheetViews>
    <sheetView workbookViewId="0">
      <selection activeCell="B61" sqref="B61"/>
    </sheetView>
  </sheetViews>
  <sheetFormatPr defaultRowHeight="18"/>
  <cols>
    <col min="1" max="1" width="3" customWidth="1"/>
    <col min="11" max="11" width="8.796875" customWidth="1"/>
  </cols>
  <sheetData>
    <row r="1" spans="1:2">
      <c r="A1" s="8" t="s">
        <v>18</v>
      </c>
    </row>
    <row r="3" spans="1:2">
      <c r="B3" t="s">
        <v>17</v>
      </c>
    </row>
    <row r="4" spans="1:2">
      <c r="B4" t="s">
        <v>20</v>
      </c>
    </row>
    <row r="5" spans="1:2">
      <c r="B5" t="s">
        <v>144</v>
      </c>
    </row>
    <row r="6" spans="1:2">
      <c r="B6" t="s">
        <v>19</v>
      </c>
    </row>
    <row r="8" spans="1:2">
      <c r="B8" s="18"/>
    </row>
    <row r="9" spans="1:2">
      <c r="B9" s="18"/>
    </row>
    <row r="10" spans="1:2">
      <c r="B10" s="18"/>
    </row>
    <row r="11" spans="1:2">
      <c r="B11" s="18"/>
    </row>
    <row r="12" spans="1:2">
      <c r="B12" s="18"/>
    </row>
    <row r="13" spans="1:2">
      <c r="B13" s="18"/>
    </row>
    <row r="14" spans="1:2">
      <c r="B14" s="18"/>
    </row>
    <row r="15" spans="1:2">
      <c r="B15" s="18"/>
    </row>
    <row r="16" spans="1:2">
      <c r="B16" s="18"/>
    </row>
    <row r="17" spans="2:2">
      <c r="B17" s="18"/>
    </row>
    <row r="18" spans="2:2">
      <c r="B18" s="18"/>
    </row>
    <row r="19" spans="2:2">
      <c r="B19" s="19"/>
    </row>
  </sheetData>
  <phoneticPr fontId="2"/>
  <printOptions horizontalCentered="1"/>
  <pageMargins left="0.51181102362204722" right="0.31496062992125984" top="0.74803149606299213" bottom="0.74803149606299213" header="0.31496062992125984" footer="0.31496062992125984"/>
  <pageSetup paperSize="9" scale="86"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4A7752-03C9-47F6-B7DF-3538961D5511}">
  <ds:schemaRefs>
    <ds:schemaRef ds:uri="http://schemas.microsoft.com/sharepoint/v3/contenttype/forms"/>
  </ds:schemaRefs>
</ds:datastoreItem>
</file>

<file path=customXml/itemProps2.xml><?xml version="1.0" encoding="utf-8"?>
<ds:datastoreItem xmlns:ds="http://schemas.openxmlformats.org/officeDocument/2006/customXml" ds:itemID="{2716A16E-4BB0-4658-96A3-80F9DABEB326}">
  <ds:schemaRefs>
    <ds:schemaRef ds:uri="a1917cd3-b0df-4bea-821a-08ba9147063f"/>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documentManagement/types"/>
    <ds:schemaRef ds:uri="http://purl.org/dc/dcmitype/"/>
    <ds:schemaRef ds:uri="7dd1fc52-43f4-4e45-8ca8-672e0e026ad6"/>
    <ds:schemaRef ds:uri="http://www.w3.org/XML/1998/namespace"/>
  </ds:schemaRefs>
</ds:datastoreItem>
</file>

<file path=customXml/itemProps3.xml><?xml version="1.0" encoding="utf-8"?>
<ds:datastoreItem xmlns:ds="http://schemas.openxmlformats.org/officeDocument/2006/customXml" ds:itemID="{683F58E1-2150-4D5D-9F7D-FE84DE860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総括表</vt:lpstr>
      <vt:lpstr>2020年度分</vt:lpstr>
      <vt:lpstr>2021年度分</vt:lpstr>
      <vt:lpstr>2022年度分</vt:lpstr>
      <vt:lpstr>融資返済計画</vt:lpstr>
      <vt:lpstr>【記入例】2020年度</vt:lpstr>
      <vt:lpstr>【記入例】融資返済計画</vt:lpstr>
      <vt:lpstr>【参考】記入方法</vt:lpstr>
      <vt:lpstr>【参考】総事業費と助成額等の関係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Taguchi</dc:creator>
  <cp:lastModifiedBy>五十嵐 航</cp:lastModifiedBy>
  <cp:lastPrinted>2020-03-24T10:30:05Z</cp:lastPrinted>
  <dcterms:created xsi:type="dcterms:W3CDTF">2019-12-20T07:22:25Z</dcterms:created>
  <dcterms:modified xsi:type="dcterms:W3CDTF">2020-03-25T10:12:16Z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ies>
</file>